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7635" windowHeight="4695" activeTab="0"/>
  </bookViews>
  <sheets>
    <sheet name="Форма для заполнения" sheetId="1" r:id="rId1"/>
    <sheet name="Группа 1" sheetId="2" r:id="rId2"/>
    <sheet name="Группа 2" sheetId="3" r:id="rId3"/>
    <sheet name="Группа 3" sheetId="4" r:id="rId4"/>
    <sheet name="Лист2" sheetId="5" r:id="rId5"/>
    <sheet name="Лист3" sheetId="6" r:id="rId6"/>
  </sheets>
  <definedNames/>
  <calcPr fullCalcOnLoad="1"/>
</workbook>
</file>

<file path=xl/sharedStrings.xml><?xml version="1.0" encoding="utf-8"?>
<sst xmlns="http://schemas.openxmlformats.org/spreadsheetml/2006/main" count="152" uniqueCount="21">
  <si>
    <t>Начальна сумма вклада</t>
  </si>
  <si>
    <t>Процент в годовом исчислении</t>
  </si>
  <si>
    <t>Число дней в периоде начисления процентов</t>
  </si>
  <si>
    <t>Число дней в году</t>
  </si>
  <si>
    <t>Количество периодов начисления процентов</t>
  </si>
  <si>
    <t>N</t>
  </si>
  <si>
    <t>Простые %</t>
  </si>
  <si>
    <t>Сумма на вкладе с %</t>
  </si>
  <si>
    <t>Сумма % начисленных за очередной период</t>
  </si>
  <si>
    <t>Сумма процентов общая</t>
  </si>
  <si>
    <t>Сложные %</t>
  </si>
  <si>
    <t>S</t>
  </si>
  <si>
    <t>Spn</t>
  </si>
  <si>
    <t>Sp</t>
  </si>
  <si>
    <t>Номер периода от начала вклада</t>
  </si>
  <si>
    <t>K, руб</t>
  </si>
  <si>
    <t>p, %</t>
  </si>
  <si>
    <t>d, дней</t>
  </si>
  <si>
    <t>D, дней</t>
  </si>
  <si>
    <t>Простые проценты</t>
  </si>
  <si>
    <t>Сложные проценты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</si>
</sst>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0.02125"/>
          <c:w val="0.93125"/>
          <c:h val="0.81175"/>
        </c:manualLayout>
      </c:layout>
      <c:lineChart>
        <c:grouping val="standard"/>
        <c:varyColors val="0"/>
        <c:ser>
          <c:idx val="0"/>
          <c:order val="0"/>
          <c:tx>
            <c:v>Простые проценты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'Группа 1'!$A$16:$A$51</c:f>
              <c:numCache/>
            </c:numRef>
          </c:cat>
          <c:val>
            <c:numRef>
              <c:f>'Группа 1'!$D$16:$D$51</c:f>
              <c:numCache/>
            </c:numRef>
          </c:val>
          <c:smooth val="0"/>
        </c:ser>
        <c:ser>
          <c:idx val="1"/>
          <c:order val="1"/>
          <c:tx>
            <c:v>Сложные проценты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'Группа 1'!$A$16:$A$51</c:f>
              <c:numCache/>
            </c:numRef>
          </c:cat>
          <c:val>
            <c:numRef>
              <c:f>'Группа 1'!$G$16:$G$51</c:f>
              <c:numCache/>
            </c:numRef>
          </c:val>
          <c:smooth val="0"/>
        </c:ser>
        <c:marker val="1"/>
        <c:axId val="58095743"/>
        <c:axId val="53099640"/>
      </c:lineChart>
      <c:catAx>
        <c:axId val="580957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099640"/>
        <c:crosses val="autoZero"/>
        <c:auto val="1"/>
        <c:lblOffset val="100"/>
        <c:tickLblSkip val="2"/>
        <c:noMultiLvlLbl val="0"/>
      </c:catAx>
      <c:valAx>
        <c:axId val="530996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095743"/>
        <c:crossesAt val="1"/>
        <c:crossBetween val="between"/>
        <c:dispUnits/>
        <c:majorUnit val="50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36"/>
          <c:y val="0.9445"/>
          <c:w val="0.72175"/>
          <c:h val="0.04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-0.0085"/>
          <c:w val="0.9715"/>
          <c:h val="0.89375"/>
        </c:manualLayout>
      </c:layout>
      <c:lineChart>
        <c:grouping val="standard"/>
        <c:varyColors val="0"/>
        <c:ser>
          <c:idx val="3"/>
          <c:order val="0"/>
          <c:tx>
            <c:v>Сложные проценты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'Группа 1'!$E$18:$E$51</c:f>
              <c:numCache/>
            </c:numRef>
          </c:val>
          <c:smooth val="0"/>
        </c:ser>
        <c:ser>
          <c:idx val="0"/>
          <c:order val="1"/>
          <c:tx>
            <c:v>Простые проценты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'Группа 1'!$B$16:$B$51</c:f>
              <c:numCache/>
            </c:numRef>
          </c:val>
          <c:smooth val="0"/>
        </c:ser>
        <c:marker val="1"/>
        <c:axId val="8134713"/>
        <c:axId val="6103554"/>
      </c:lineChart>
      <c:catAx>
        <c:axId val="81347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03554"/>
        <c:crosses val="autoZero"/>
        <c:auto val="1"/>
        <c:lblOffset val="100"/>
        <c:tickLblSkip val="2"/>
        <c:noMultiLvlLbl val="0"/>
      </c:catAx>
      <c:valAx>
        <c:axId val="61035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1347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36"/>
          <c:y val="0.896"/>
          <c:w val="0.7217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Зависимость начислений на вклад за период (накопительный)</a:t>
            </a:r>
          </a:p>
        </c:rich>
      </c:tx>
      <c:layout>
        <c:manualLayout>
          <c:xMode val="factor"/>
          <c:yMode val="factor"/>
          <c:x val="-0.002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35"/>
          <c:y val="0.1075"/>
          <c:w val="0.5725"/>
          <c:h val="0.895"/>
        </c:manualLayout>
      </c:layout>
      <c:lineChart>
        <c:grouping val="standard"/>
        <c:varyColors val="0"/>
        <c:ser>
          <c:idx val="0"/>
          <c:order val="0"/>
          <c:tx>
            <c:v>Простые проценты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'Группа 2'!$A$16:$A$27</c:f>
              <c:numCache/>
            </c:numRef>
          </c:cat>
          <c:val>
            <c:numRef>
              <c:f>'Группа 2'!$D$16:$D$27</c:f>
              <c:numCache/>
            </c:numRef>
          </c:val>
          <c:smooth val="0"/>
        </c:ser>
        <c:ser>
          <c:idx val="1"/>
          <c:order val="1"/>
          <c:tx>
            <c:v>Сложные проценты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'Группа 2'!$A$16:$A$27</c:f>
              <c:numCache/>
            </c:numRef>
          </c:cat>
          <c:val>
            <c:numRef>
              <c:f>'Группа 2'!$G$16:$G$27</c:f>
              <c:numCache/>
            </c:numRef>
          </c:val>
          <c:smooth val="0"/>
        </c:ser>
        <c:marker val="1"/>
        <c:axId val="54931987"/>
        <c:axId val="24625836"/>
      </c:lineChart>
      <c:catAx>
        <c:axId val="549319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625836"/>
        <c:crosses val="autoZero"/>
        <c:auto val="1"/>
        <c:lblOffset val="100"/>
        <c:tickLblSkip val="1"/>
        <c:noMultiLvlLbl val="0"/>
      </c:catAx>
      <c:valAx>
        <c:axId val="246258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931987"/>
        <c:crossesAt val="1"/>
        <c:crossBetween val="between"/>
        <c:dispUnits/>
        <c:majorUnit val="5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875"/>
          <c:y val="0.50675"/>
          <c:w val="0.3205"/>
          <c:h val="0.08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Сумма вклада 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5"/>
          <c:y val="0.17125"/>
          <c:w val="0.6345"/>
          <c:h val="0.83375"/>
        </c:manualLayout>
      </c:layout>
      <c:lineChart>
        <c:grouping val="standard"/>
        <c:varyColors val="0"/>
        <c:ser>
          <c:idx val="3"/>
          <c:order val="0"/>
          <c:tx>
            <c:v>Сложные проценты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'Группа 2'!$E$16:$E$27</c:f>
              <c:numCache/>
            </c:numRef>
          </c:val>
          <c:smooth val="0"/>
        </c:ser>
        <c:ser>
          <c:idx val="0"/>
          <c:order val="1"/>
          <c:tx>
            <c:v>Простые проценты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'Группа 2'!$B$16:$B$27</c:f>
              <c:numCache/>
            </c:numRef>
          </c:val>
          <c:smooth val="0"/>
        </c:ser>
        <c:marker val="1"/>
        <c:axId val="20305933"/>
        <c:axId val="48535670"/>
      </c:lineChart>
      <c:catAx>
        <c:axId val="203059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535670"/>
        <c:crosses val="autoZero"/>
        <c:auto val="1"/>
        <c:lblOffset val="100"/>
        <c:tickLblSkip val="1"/>
        <c:noMultiLvlLbl val="0"/>
      </c:catAx>
      <c:valAx>
        <c:axId val="48535670"/>
        <c:scaling>
          <c:orientation val="minMax"/>
          <c:min val="10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3059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875"/>
          <c:y val="0.48075"/>
          <c:w val="0.3205"/>
          <c:h val="0.20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Начисленные проценты по вкладу за период</a:t>
            </a:r>
          </a:p>
        </c:rich>
      </c:tx>
      <c:layout>
        <c:manualLayout>
          <c:xMode val="factor"/>
          <c:yMode val="factor"/>
          <c:x val="-0.002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5"/>
          <c:y val="0.083"/>
          <c:w val="0.6325"/>
          <c:h val="0.92025"/>
        </c:manualLayout>
      </c:layout>
      <c:lineChart>
        <c:grouping val="standard"/>
        <c:varyColors val="0"/>
        <c:ser>
          <c:idx val="0"/>
          <c:order val="0"/>
          <c:tx>
            <c:v>Простые проценты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'Группа 3'!$A$16:$A$18</c:f>
              <c:numCache/>
            </c:numRef>
          </c:cat>
          <c:val>
            <c:numRef>
              <c:f>'Группа 3'!$D$16:$D$18</c:f>
              <c:numCache/>
            </c:numRef>
          </c:val>
          <c:smooth val="0"/>
        </c:ser>
        <c:ser>
          <c:idx val="1"/>
          <c:order val="1"/>
          <c:tx>
            <c:v>Сложные проценты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'Группа 3'!$A$16:$A$18</c:f>
              <c:numCache/>
            </c:numRef>
          </c:cat>
          <c:val>
            <c:numRef>
              <c:f>'Группа 3'!$G$16:$G$18</c:f>
              <c:numCache/>
            </c:numRef>
          </c:val>
          <c:smooth val="0"/>
        </c:ser>
        <c:marker val="1"/>
        <c:axId val="34167847"/>
        <c:axId val="39075168"/>
      </c:lineChart>
      <c:catAx>
        <c:axId val="341678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075168"/>
        <c:crosses val="autoZero"/>
        <c:auto val="1"/>
        <c:lblOffset val="100"/>
        <c:tickLblSkip val="1"/>
        <c:noMultiLvlLbl val="0"/>
      </c:catAx>
      <c:valAx>
        <c:axId val="390751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167847"/>
        <c:crossesAt val="1"/>
        <c:crossBetween val="between"/>
        <c:dispUnits/>
        <c:majorUnit val="5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875"/>
          <c:y val="0.4815"/>
          <c:w val="0.3205"/>
          <c:h val="0.11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Сумма на вкладе за период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35"/>
          <c:y val="0.11975"/>
          <c:w val="0.5725"/>
          <c:h val="0.8845"/>
        </c:manualLayout>
      </c:layout>
      <c:lineChart>
        <c:grouping val="standard"/>
        <c:varyColors val="0"/>
        <c:ser>
          <c:idx val="0"/>
          <c:order val="0"/>
          <c:tx>
            <c:v>Простые проценты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'Группа 3'!$B$16:$B$18</c:f>
              <c:numCache/>
            </c:numRef>
          </c:val>
          <c:smooth val="0"/>
        </c:ser>
        <c:ser>
          <c:idx val="1"/>
          <c:order val="1"/>
          <c:tx>
            <c:v>Сложные проценты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'Группа 3'!$E$16:$E$18</c:f>
              <c:numCache/>
            </c:numRef>
          </c:val>
          <c:smooth val="0"/>
        </c:ser>
        <c:marker val="1"/>
        <c:axId val="16132193"/>
        <c:axId val="10972010"/>
      </c:lineChart>
      <c:catAx>
        <c:axId val="161321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972010"/>
        <c:crosses val="autoZero"/>
        <c:auto val="1"/>
        <c:lblOffset val="100"/>
        <c:tickLblSkip val="1"/>
        <c:noMultiLvlLbl val="0"/>
      </c:catAx>
      <c:valAx>
        <c:axId val="10972010"/>
        <c:scaling>
          <c:orientation val="minMax"/>
          <c:min val="10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61321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875"/>
          <c:y val="0.473"/>
          <c:w val="0.320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2</xdr:row>
      <xdr:rowOff>209550</xdr:rowOff>
    </xdr:from>
    <xdr:to>
      <xdr:col>15</xdr:col>
      <xdr:colOff>333375</xdr:colOff>
      <xdr:row>20</xdr:row>
      <xdr:rowOff>76200</xdr:rowOff>
    </xdr:to>
    <xdr:graphicFrame>
      <xdr:nvGraphicFramePr>
        <xdr:cNvPr id="1" name="Диаграмма 1"/>
        <xdr:cNvGraphicFramePr/>
      </xdr:nvGraphicFramePr>
      <xdr:xfrm>
        <a:off x="6772275" y="590550"/>
        <a:ext cx="4572000" cy="506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161925</xdr:colOff>
      <xdr:row>22</xdr:row>
      <xdr:rowOff>104775</xdr:rowOff>
    </xdr:from>
    <xdr:to>
      <xdr:col>15</xdr:col>
      <xdr:colOff>466725</xdr:colOff>
      <xdr:row>36</xdr:row>
      <xdr:rowOff>180975</xdr:rowOff>
    </xdr:to>
    <xdr:graphicFrame>
      <xdr:nvGraphicFramePr>
        <xdr:cNvPr id="2" name="Диаграмма 2"/>
        <xdr:cNvGraphicFramePr/>
      </xdr:nvGraphicFramePr>
      <xdr:xfrm>
        <a:off x="6905625" y="606742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438150</xdr:colOff>
      <xdr:row>2</xdr:row>
      <xdr:rowOff>104775</xdr:rowOff>
    </xdr:from>
    <xdr:to>
      <xdr:col>15</xdr:col>
      <xdr:colOff>133350</xdr:colOff>
      <xdr:row>19</xdr:row>
      <xdr:rowOff>161925</xdr:rowOff>
    </xdr:to>
    <xdr:graphicFrame>
      <xdr:nvGraphicFramePr>
        <xdr:cNvPr id="1" name="Диаграмма 1"/>
        <xdr:cNvGraphicFramePr/>
      </xdr:nvGraphicFramePr>
      <xdr:xfrm>
        <a:off x="6572250" y="485775"/>
        <a:ext cx="4572000" cy="506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161925</xdr:colOff>
      <xdr:row>22</xdr:row>
      <xdr:rowOff>104775</xdr:rowOff>
    </xdr:from>
    <xdr:to>
      <xdr:col>15</xdr:col>
      <xdr:colOff>466725</xdr:colOff>
      <xdr:row>34</xdr:row>
      <xdr:rowOff>123825</xdr:rowOff>
    </xdr:to>
    <xdr:graphicFrame>
      <xdr:nvGraphicFramePr>
        <xdr:cNvPr id="2" name="Диаграмма 2"/>
        <xdr:cNvGraphicFramePr/>
      </xdr:nvGraphicFramePr>
      <xdr:xfrm>
        <a:off x="6905625" y="6067425"/>
        <a:ext cx="4572000" cy="2305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2</xdr:row>
      <xdr:rowOff>209550</xdr:rowOff>
    </xdr:from>
    <xdr:to>
      <xdr:col>15</xdr:col>
      <xdr:colOff>333375</xdr:colOff>
      <xdr:row>14</xdr:row>
      <xdr:rowOff>76200</xdr:rowOff>
    </xdr:to>
    <xdr:graphicFrame>
      <xdr:nvGraphicFramePr>
        <xdr:cNvPr id="1" name="Диаграмма 1"/>
        <xdr:cNvGraphicFramePr/>
      </xdr:nvGraphicFramePr>
      <xdr:xfrm>
        <a:off x="6772275" y="590550"/>
        <a:ext cx="457200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47625</xdr:colOff>
      <xdr:row>15</xdr:row>
      <xdr:rowOff>19050</xdr:rowOff>
    </xdr:from>
    <xdr:to>
      <xdr:col>15</xdr:col>
      <xdr:colOff>352425</xdr:colOff>
      <xdr:row>29</xdr:row>
      <xdr:rowOff>95250</xdr:rowOff>
    </xdr:to>
    <xdr:graphicFrame>
      <xdr:nvGraphicFramePr>
        <xdr:cNvPr id="2" name="Диаграмма 3"/>
        <xdr:cNvGraphicFramePr/>
      </xdr:nvGraphicFramePr>
      <xdr:xfrm>
        <a:off x="6791325" y="464820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PageLayoutView="0" workbookViewId="0" topLeftCell="A1">
      <selection activeCell="I5" sqref="I5"/>
    </sheetView>
  </sheetViews>
  <sheetFormatPr defaultColWidth="9.140625" defaultRowHeight="15"/>
  <cols>
    <col min="1" max="7" width="13.140625" style="0" customWidth="1"/>
  </cols>
  <sheetData>
    <row r="1" spans="1:5" ht="15">
      <c r="A1" s="12" t="s">
        <v>19</v>
      </c>
      <c r="B1" s="12"/>
      <c r="C1" s="12"/>
      <c r="D1" s="12"/>
      <c r="E1" s="12"/>
    </row>
    <row r="3" spans="1:5" ht="60" customHeight="1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</row>
    <row r="4" spans="1:5" ht="15">
      <c r="A4" s="2" t="s">
        <v>15</v>
      </c>
      <c r="B4" s="2" t="s">
        <v>16</v>
      </c>
      <c r="C4" s="2" t="s">
        <v>17</v>
      </c>
      <c r="D4" s="2" t="s">
        <v>18</v>
      </c>
      <c r="E4" s="2" t="s">
        <v>5</v>
      </c>
    </row>
    <row r="5" spans="1:5" ht="15">
      <c r="A5" s="2"/>
      <c r="B5" s="6"/>
      <c r="C5" s="2"/>
      <c r="D5" s="2"/>
      <c r="E5" s="2"/>
    </row>
    <row r="6" spans="1:5" ht="15">
      <c r="A6" s="8"/>
      <c r="B6" s="9"/>
      <c r="C6" s="8"/>
      <c r="D6" s="8"/>
      <c r="E6" s="8"/>
    </row>
    <row r="7" spans="1:5" ht="15">
      <c r="A7" s="12" t="s">
        <v>20</v>
      </c>
      <c r="B7" s="12"/>
      <c r="C7" s="12"/>
      <c r="D7" s="12"/>
      <c r="E7" s="12"/>
    </row>
    <row r="9" spans="1:5" ht="60">
      <c r="A9" s="3" t="s">
        <v>0</v>
      </c>
      <c r="B9" s="3" t="s">
        <v>1</v>
      </c>
      <c r="C9" s="3" t="s">
        <v>2</v>
      </c>
      <c r="D9" s="3" t="s">
        <v>3</v>
      </c>
      <c r="E9" s="3" t="s">
        <v>4</v>
      </c>
    </row>
    <row r="10" spans="1:5" ht="15">
      <c r="A10" s="2" t="s">
        <v>15</v>
      </c>
      <c r="B10" s="2" t="s">
        <v>16</v>
      </c>
      <c r="C10" s="2" t="s">
        <v>17</v>
      </c>
      <c r="D10" s="2" t="s">
        <v>18</v>
      </c>
      <c r="E10" s="2" t="s">
        <v>5</v>
      </c>
    </row>
    <row r="11" spans="1:5" ht="15">
      <c r="A11" s="2"/>
      <c r="B11" s="6"/>
      <c r="C11" s="2"/>
      <c r="D11" s="2"/>
      <c r="E11" s="2"/>
    </row>
    <row r="12" spans="1:5" s="10" customFormat="1" ht="15">
      <c r="A12" s="8"/>
      <c r="B12" s="9"/>
      <c r="C12" s="8"/>
      <c r="D12" s="8"/>
      <c r="E12" s="8"/>
    </row>
    <row r="13" spans="1:7" ht="15">
      <c r="A13" s="11" t="s">
        <v>14</v>
      </c>
      <c r="B13" s="11" t="s">
        <v>6</v>
      </c>
      <c r="C13" s="11"/>
      <c r="D13" s="11"/>
      <c r="E13" s="11" t="s">
        <v>10</v>
      </c>
      <c r="F13" s="11"/>
      <c r="G13" s="11"/>
    </row>
    <row r="14" spans="1:7" ht="64.5" customHeight="1">
      <c r="A14" s="11"/>
      <c r="B14" s="4" t="s">
        <v>7</v>
      </c>
      <c r="C14" s="4" t="s">
        <v>8</v>
      </c>
      <c r="D14" s="4" t="s">
        <v>9</v>
      </c>
      <c r="E14" s="4" t="s">
        <v>7</v>
      </c>
      <c r="F14" s="4" t="s">
        <v>8</v>
      </c>
      <c r="G14" s="4" t="s">
        <v>9</v>
      </c>
    </row>
    <row r="15" spans="1:7" ht="15">
      <c r="A15" s="2" t="s">
        <v>5</v>
      </c>
      <c r="B15" s="5" t="s">
        <v>11</v>
      </c>
      <c r="C15" s="5" t="s">
        <v>12</v>
      </c>
      <c r="D15" s="5" t="s">
        <v>13</v>
      </c>
      <c r="E15" s="5" t="s">
        <v>11</v>
      </c>
      <c r="F15" s="5" t="s">
        <v>12</v>
      </c>
      <c r="G15" s="5" t="s">
        <v>13</v>
      </c>
    </row>
    <row r="16" spans="1:7" ht="15">
      <c r="A16" s="5">
        <v>1</v>
      </c>
      <c r="B16" s="7"/>
      <c r="C16" s="7"/>
      <c r="D16" s="7"/>
      <c r="E16" s="7"/>
      <c r="F16" s="13"/>
      <c r="G16" s="7"/>
    </row>
    <row r="17" spans="1:7" ht="15">
      <c r="A17" s="5">
        <v>2</v>
      </c>
      <c r="B17" s="7"/>
      <c r="C17" s="7"/>
      <c r="D17" s="7"/>
      <c r="E17" s="7"/>
      <c r="F17" s="7"/>
      <c r="G17" s="7"/>
    </row>
    <row r="18" spans="1:7" ht="15">
      <c r="A18" s="5">
        <v>3</v>
      </c>
      <c r="B18" s="7"/>
      <c r="C18" s="7"/>
      <c r="D18" s="7"/>
      <c r="E18" s="7"/>
      <c r="F18" s="7"/>
      <c r="G18" s="7"/>
    </row>
    <row r="19" spans="1:7" ht="15">
      <c r="A19" s="5">
        <v>4</v>
      </c>
      <c r="B19" s="7"/>
      <c r="C19" s="7"/>
      <c r="D19" s="7"/>
      <c r="E19" s="7"/>
      <c r="F19" s="7"/>
      <c r="G19" s="7"/>
    </row>
    <row r="20" spans="1:7" ht="15">
      <c r="A20" s="5">
        <v>5</v>
      </c>
      <c r="B20" s="7"/>
      <c r="C20" s="7"/>
      <c r="D20" s="7"/>
      <c r="E20" s="7"/>
      <c r="F20" s="7"/>
      <c r="G20" s="7"/>
    </row>
    <row r="21" spans="1:7" ht="15">
      <c r="A21" s="5">
        <v>6</v>
      </c>
      <c r="B21" s="7"/>
      <c r="C21" s="7"/>
      <c r="D21" s="7"/>
      <c r="E21" s="7"/>
      <c r="F21" s="7"/>
      <c r="G21" s="7"/>
    </row>
    <row r="22" spans="1:7" ht="15">
      <c r="A22" s="5">
        <v>7</v>
      </c>
      <c r="B22" s="7"/>
      <c r="C22" s="7"/>
      <c r="D22" s="7"/>
      <c r="E22" s="7"/>
      <c r="F22" s="7"/>
      <c r="G22" s="7"/>
    </row>
    <row r="23" spans="1:7" ht="15">
      <c r="A23" s="5">
        <v>8</v>
      </c>
      <c r="B23" s="7"/>
      <c r="C23" s="7"/>
      <c r="D23" s="7"/>
      <c r="E23" s="7"/>
      <c r="F23" s="7"/>
      <c r="G23" s="7"/>
    </row>
    <row r="24" spans="1:7" ht="15">
      <c r="A24" s="5">
        <v>9</v>
      </c>
      <c r="B24" s="7"/>
      <c r="C24" s="7"/>
      <c r="D24" s="7"/>
      <c r="E24" s="7"/>
      <c r="F24" s="7"/>
      <c r="G24" s="7"/>
    </row>
    <row r="25" spans="1:7" ht="15">
      <c r="A25" s="5">
        <v>10</v>
      </c>
      <c r="B25" s="7"/>
      <c r="C25" s="7"/>
      <c r="D25" s="7"/>
      <c r="E25" s="7"/>
      <c r="F25" s="7"/>
      <c r="G25" s="7"/>
    </row>
    <row r="26" spans="1:7" ht="15">
      <c r="A26" s="5">
        <v>11</v>
      </c>
      <c r="B26" s="7"/>
      <c r="C26" s="7"/>
      <c r="D26" s="7"/>
      <c r="E26" s="7"/>
      <c r="F26" s="7"/>
      <c r="G26" s="7"/>
    </row>
    <row r="27" spans="1:7" ht="15">
      <c r="A27" s="5">
        <v>12</v>
      </c>
      <c r="B27" s="7"/>
      <c r="C27" s="7"/>
      <c r="D27" s="7"/>
      <c r="E27" s="7"/>
      <c r="F27" s="7"/>
      <c r="G27" s="7"/>
    </row>
    <row r="28" spans="1:7" ht="15">
      <c r="A28" s="5">
        <v>13</v>
      </c>
      <c r="B28" s="7"/>
      <c r="C28" s="7"/>
      <c r="D28" s="7"/>
      <c r="E28" s="7"/>
      <c r="F28" s="7"/>
      <c r="G28" s="7"/>
    </row>
    <row r="29" spans="1:7" ht="15">
      <c r="A29" s="5">
        <v>14</v>
      </c>
      <c r="B29" s="7"/>
      <c r="C29" s="7"/>
      <c r="D29" s="7"/>
      <c r="E29" s="7"/>
      <c r="F29" s="7"/>
      <c r="G29" s="7"/>
    </row>
    <row r="30" spans="1:7" ht="15">
      <c r="A30" s="5">
        <v>15</v>
      </c>
      <c r="B30" s="7"/>
      <c r="C30" s="7"/>
      <c r="D30" s="7"/>
      <c r="E30" s="7"/>
      <c r="F30" s="7"/>
      <c r="G30" s="7"/>
    </row>
    <row r="31" spans="1:7" ht="15">
      <c r="A31" s="5">
        <v>16</v>
      </c>
      <c r="B31" s="7"/>
      <c r="C31" s="7"/>
      <c r="D31" s="7"/>
      <c r="E31" s="7"/>
      <c r="F31" s="7"/>
      <c r="G31" s="7"/>
    </row>
    <row r="32" spans="1:7" ht="15">
      <c r="A32" s="5">
        <v>17</v>
      </c>
      <c r="B32" s="7"/>
      <c r="C32" s="7"/>
      <c r="D32" s="7"/>
      <c r="E32" s="7"/>
      <c r="F32" s="7"/>
      <c r="G32" s="7"/>
    </row>
    <row r="33" spans="1:7" ht="15">
      <c r="A33" s="5">
        <v>18</v>
      </c>
      <c r="B33" s="7"/>
      <c r="C33" s="7"/>
      <c r="D33" s="7"/>
      <c r="E33" s="7"/>
      <c r="F33" s="7"/>
      <c r="G33" s="7"/>
    </row>
    <row r="34" spans="1:7" ht="15">
      <c r="A34" s="5">
        <v>19</v>
      </c>
      <c r="B34" s="7"/>
      <c r="C34" s="7"/>
      <c r="D34" s="7"/>
      <c r="E34" s="7"/>
      <c r="F34" s="7"/>
      <c r="G34" s="7"/>
    </row>
    <row r="35" spans="1:7" ht="15">
      <c r="A35" s="5">
        <v>20</v>
      </c>
      <c r="B35" s="7"/>
      <c r="C35" s="7"/>
      <c r="D35" s="7"/>
      <c r="E35" s="7"/>
      <c r="F35" s="7"/>
      <c r="G35" s="7"/>
    </row>
    <row r="36" spans="1:7" ht="15">
      <c r="A36" s="5">
        <v>21</v>
      </c>
      <c r="B36" s="7"/>
      <c r="C36" s="7"/>
      <c r="D36" s="7"/>
      <c r="E36" s="7"/>
      <c r="F36" s="7"/>
      <c r="G36" s="7"/>
    </row>
    <row r="37" spans="1:7" ht="15">
      <c r="A37" s="5">
        <v>22</v>
      </c>
      <c r="B37" s="7"/>
      <c r="C37" s="7"/>
      <c r="D37" s="7"/>
      <c r="E37" s="7"/>
      <c r="F37" s="7"/>
      <c r="G37" s="7"/>
    </row>
    <row r="38" spans="1:7" ht="15">
      <c r="A38" s="5">
        <v>23</v>
      </c>
      <c r="B38" s="7"/>
      <c r="C38" s="7"/>
      <c r="D38" s="7"/>
      <c r="E38" s="7"/>
      <c r="F38" s="7"/>
      <c r="G38" s="7"/>
    </row>
    <row r="39" spans="1:7" ht="15">
      <c r="A39" s="5">
        <v>24</v>
      </c>
      <c r="B39" s="7"/>
      <c r="C39" s="7"/>
      <c r="D39" s="7"/>
      <c r="E39" s="7"/>
      <c r="F39" s="7"/>
      <c r="G39" s="7"/>
    </row>
    <row r="40" spans="1:7" ht="15">
      <c r="A40" s="5">
        <v>25</v>
      </c>
      <c r="B40" s="7"/>
      <c r="C40" s="7"/>
      <c r="D40" s="7"/>
      <c r="E40" s="7"/>
      <c r="F40" s="7"/>
      <c r="G40" s="7"/>
    </row>
    <row r="41" spans="1:7" ht="15">
      <c r="A41" s="5">
        <v>26</v>
      </c>
      <c r="B41" s="7"/>
      <c r="C41" s="7"/>
      <c r="D41" s="7"/>
      <c r="E41" s="7"/>
      <c r="F41" s="7"/>
      <c r="G41" s="7"/>
    </row>
    <row r="42" spans="1:7" ht="15">
      <c r="A42" s="5">
        <v>27</v>
      </c>
      <c r="B42" s="7"/>
      <c r="C42" s="7"/>
      <c r="D42" s="7"/>
      <c r="E42" s="7"/>
      <c r="F42" s="7"/>
      <c r="G42" s="7"/>
    </row>
    <row r="43" spans="1:7" ht="15">
      <c r="A43" s="5">
        <v>28</v>
      </c>
      <c r="B43" s="7"/>
      <c r="C43" s="7"/>
      <c r="D43" s="7"/>
      <c r="E43" s="7"/>
      <c r="F43" s="7"/>
      <c r="G43" s="7"/>
    </row>
    <row r="44" spans="1:7" ht="15">
      <c r="A44" s="5">
        <v>29</v>
      </c>
      <c r="B44" s="7"/>
      <c r="C44" s="7"/>
      <c r="D44" s="7"/>
      <c r="E44" s="7"/>
      <c r="F44" s="7"/>
      <c r="G44" s="7"/>
    </row>
    <row r="45" spans="1:7" ht="15">
      <c r="A45" s="5">
        <v>30</v>
      </c>
      <c r="B45" s="7"/>
      <c r="C45" s="7"/>
      <c r="D45" s="7"/>
      <c r="E45" s="7"/>
      <c r="F45" s="7"/>
      <c r="G45" s="7"/>
    </row>
    <row r="46" spans="1:7" ht="15">
      <c r="A46" s="5">
        <v>31</v>
      </c>
      <c r="B46" s="7"/>
      <c r="C46" s="7"/>
      <c r="D46" s="7"/>
      <c r="E46" s="7"/>
      <c r="F46" s="7"/>
      <c r="G46" s="7"/>
    </row>
    <row r="47" spans="1:7" ht="15">
      <c r="A47" s="5">
        <v>32</v>
      </c>
      <c r="B47" s="7"/>
      <c r="C47" s="7"/>
      <c r="D47" s="7"/>
      <c r="E47" s="7"/>
      <c r="F47" s="7"/>
      <c r="G47" s="7"/>
    </row>
    <row r="48" spans="1:7" ht="15">
      <c r="A48" s="5">
        <v>33</v>
      </c>
      <c r="B48" s="7"/>
      <c r="C48" s="7"/>
      <c r="D48" s="7"/>
      <c r="E48" s="7"/>
      <c r="F48" s="7"/>
      <c r="G48" s="7"/>
    </row>
    <row r="49" spans="1:7" ht="15">
      <c r="A49" s="5">
        <v>34</v>
      </c>
      <c r="B49" s="7"/>
      <c r="C49" s="7"/>
      <c r="D49" s="7"/>
      <c r="E49" s="7"/>
      <c r="F49" s="7"/>
      <c r="G49" s="7"/>
    </row>
    <row r="50" spans="1:7" ht="15">
      <c r="A50" s="5">
        <v>35</v>
      </c>
      <c r="B50" s="7"/>
      <c r="C50" s="7"/>
      <c r="D50" s="7"/>
      <c r="E50" s="7"/>
      <c r="F50" s="7"/>
      <c r="G50" s="7"/>
    </row>
    <row r="51" spans="1:7" ht="15">
      <c r="A51" s="5">
        <v>36</v>
      </c>
      <c r="B51" s="7"/>
      <c r="C51" s="7"/>
      <c r="D51" s="7"/>
      <c r="E51" s="7"/>
      <c r="F51" s="7"/>
      <c r="G51" s="7"/>
    </row>
  </sheetData>
  <sheetProtection/>
  <mergeCells count="5">
    <mergeCell ref="A1:E1"/>
    <mergeCell ref="A7:E7"/>
    <mergeCell ref="A13:A14"/>
    <mergeCell ref="B13:D13"/>
    <mergeCell ref="E13:G1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1"/>
  <sheetViews>
    <sheetView zoomScalePageLayoutView="0" workbookViewId="0" topLeftCell="A24">
      <selection activeCell="B12" sqref="B12"/>
    </sheetView>
  </sheetViews>
  <sheetFormatPr defaultColWidth="9.140625" defaultRowHeight="15"/>
  <cols>
    <col min="1" max="7" width="13.140625" style="0" customWidth="1"/>
  </cols>
  <sheetData>
    <row r="1" spans="1:5" ht="15">
      <c r="A1" s="12" t="s">
        <v>19</v>
      </c>
      <c r="B1" s="12"/>
      <c r="C1" s="12"/>
      <c r="D1" s="12"/>
      <c r="E1" s="12"/>
    </row>
    <row r="3" spans="1:5" ht="60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5" ht="15">
      <c r="A4" s="2" t="s">
        <v>15</v>
      </c>
      <c r="B4" s="2" t="s">
        <v>16</v>
      </c>
      <c r="C4" s="2" t="s">
        <v>17</v>
      </c>
      <c r="D4" s="2" t="s">
        <v>18</v>
      </c>
      <c r="E4" s="2" t="s">
        <v>5</v>
      </c>
    </row>
    <row r="5" spans="1:5" ht="15">
      <c r="A5" s="2">
        <v>100000</v>
      </c>
      <c r="B5" s="6">
        <v>0.115</v>
      </c>
      <c r="C5" s="2">
        <v>30</v>
      </c>
      <c r="D5" s="2">
        <v>365</v>
      </c>
      <c r="E5" s="2">
        <v>12</v>
      </c>
    </row>
    <row r="6" spans="1:5" ht="15">
      <c r="A6" s="8"/>
      <c r="B6" s="9"/>
      <c r="C6" s="8"/>
      <c r="D6" s="8"/>
      <c r="E6" s="8"/>
    </row>
    <row r="7" spans="1:5" ht="15">
      <c r="A7" s="12" t="s">
        <v>20</v>
      </c>
      <c r="B7" s="12"/>
      <c r="C7" s="12"/>
      <c r="D7" s="12"/>
      <c r="E7" s="12"/>
    </row>
    <row r="9" spans="1:5" ht="60">
      <c r="A9" s="1" t="s">
        <v>0</v>
      </c>
      <c r="B9" s="1" t="s">
        <v>1</v>
      </c>
      <c r="C9" s="1" t="s">
        <v>2</v>
      </c>
      <c r="D9" s="1" t="s">
        <v>3</v>
      </c>
      <c r="E9" s="1" t="s">
        <v>4</v>
      </c>
    </row>
    <row r="10" spans="1:5" ht="15">
      <c r="A10" s="2" t="s">
        <v>15</v>
      </c>
      <c r="B10" s="2" t="s">
        <v>16</v>
      </c>
      <c r="C10" s="2" t="s">
        <v>17</v>
      </c>
      <c r="D10" s="2" t="s">
        <v>18</v>
      </c>
      <c r="E10" s="2" t="s">
        <v>5</v>
      </c>
    </row>
    <row r="11" spans="1:5" ht="15">
      <c r="A11" s="2">
        <v>100000</v>
      </c>
      <c r="B11" s="6">
        <v>0.105</v>
      </c>
      <c r="C11" s="2">
        <v>30</v>
      </c>
      <c r="D11" s="2">
        <v>365</v>
      </c>
      <c r="E11" s="2">
        <v>12</v>
      </c>
    </row>
    <row r="12" spans="1:5" s="10" customFormat="1" ht="15">
      <c r="A12" s="8"/>
      <c r="B12" s="9"/>
      <c r="C12" s="8"/>
      <c r="D12" s="8"/>
      <c r="E12" s="8"/>
    </row>
    <row r="13" spans="1:7" ht="15">
      <c r="A13" s="11" t="s">
        <v>14</v>
      </c>
      <c r="B13" s="11" t="s">
        <v>6</v>
      </c>
      <c r="C13" s="11"/>
      <c r="D13" s="11"/>
      <c r="E13" s="11" t="s">
        <v>10</v>
      </c>
      <c r="F13" s="11"/>
      <c r="G13" s="11"/>
    </row>
    <row r="14" spans="1:7" ht="64.5" customHeight="1">
      <c r="A14" s="11"/>
      <c r="B14" s="4" t="s">
        <v>7</v>
      </c>
      <c r="C14" s="4" t="s">
        <v>8</v>
      </c>
      <c r="D14" s="4" t="s">
        <v>9</v>
      </c>
      <c r="E14" s="4" t="s">
        <v>7</v>
      </c>
      <c r="F14" s="4" t="s">
        <v>8</v>
      </c>
      <c r="G14" s="4" t="s">
        <v>9</v>
      </c>
    </row>
    <row r="15" spans="1:7" ht="15">
      <c r="A15" s="2" t="s">
        <v>5</v>
      </c>
      <c r="B15" s="5" t="s">
        <v>11</v>
      </c>
      <c r="C15" s="5" t="s">
        <v>12</v>
      </c>
      <c r="D15" s="5" t="s">
        <v>13</v>
      </c>
      <c r="E15" s="5" t="s">
        <v>11</v>
      </c>
      <c r="F15" s="5" t="s">
        <v>12</v>
      </c>
      <c r="G15" s="5" t="s">
        <v>13</v>
      </c>
    </row>
    <row r="16" spans="1:7" ht="15">
      <c r="A16" s="5">
        <v>1</v>
      </c>
      <c r="B16" s="7">
        <f>$A$5+D16</f>
        <v>100945.20547945205</v>
      </c>
      <c r="C16" s="7">
        <f>$A$5*$B$5*$C$5/$D$5</f>
        <v>945.2054794520548</v>
      </c>
      <c r="D16" s="7">
        <f>$A$5*$B$5*$C$5*A16/$D$5</f>
        <v>945.2054794520548</v>
      </c>
      <c r="E16" s="7">
        <f>$A$11+G16</f>
        <v>100863.01369863014</v>
      </c>
      <c r="F16" s="13">
        <f>G16</f>
        <v>863.0136986301329</v>
      </c>
      <c r="G16" s="7">
        <f>$A$11*((1+$B$11*$C$11/$D$11)^A16-1)</f>
        <v>863.0136986301329</v>
      </c>
    </row>
    <row r="17" spans="1:7" ht="15">
      <c r="A17" s="5">
        <v>2</v>
      </c>
      <c r="B17" s="7">
        <f aca="true" t="shared" si="0" ref="B17:B51">$A$5+D17</f>
        <v>101890.4109589041</v>
      </c>
      <c r="C17" s="7">
        <f aca="true" t="shared" si="1" ref="C17:C51">$A$5*$B$5*$C$5/$D$5</f>
        <v>945.2054794520548</v>
      </c>
      <c r="D17" s="7">
        <f>$A$5*$B$5*$C$5*A17/$D$5</f>
        <v>1890.4109589041095</v>
      </c>
      <c r="E17" s="7">
        <f aca="true" t="shared" si="2" ref="E17:E51">$A$11+G17</f>
        <v>101733.47532370049</v>
      </c>
      <c r="F17" s="7">
        <f>G17-G16</f>
        <v>870.4616250703623</v>
      </c>
      <c r="G17" s="7">
        <f aca="true" t="shared" si="3" ref="G17:G51">$A$11*((1+$B$11*$C$11/$D$11)^A17-1)</f>
        <v>1733.4753237004952</v>
      </c>
    </row>
    <row r="18" spans="1:7" ht="15">
      <c r="A18" s="5">
        <v>3</v>
      </c>
      <c r="B18" s="7">
        <f t="shared" si="0"/>
        <v>102835.61643835617</v>
      </c>
      <c r="C18" s="7">
        <f t="shared" si="1"/>
        <v>945.2054794520548</v>
      </c>
      <c r="D18" s="7">
        <f aca="true" t="shared" si="4" ref="D17:D51">$A$5*$B$5*$C$5*A18/$D$5</f>
        <v>2835.6164383561645</v>
      </c>
      <c r="E18" s="7">
        <f t="shared" si="2"/>
        <v>102611.44915183652</v>
      </c>
      <c r="F18" s="7">
        <f aca="true" t="shared" si="5" ref="F18:F51">G18-G17</f>
        <v>877.973828136036</v>
      </c>
      <c r="G18" s="7">
        <f t="shared" si="3"/>
        <v>2611.449151836531</v>
      </c>
    </row>
    <row r="19" spans="1:7" ht="15">
      <c r="A19" s="5">
        <v>4</v>
      </c>
      <c r="B19" s="7">
        <f t="shared" si="0"/>
        <v>103780.82191780822</v>
      </c>
      <c r="C19" s="7">
        <f t="shared" si="1"/>
        <v>945.2054794520548</v>
      </c>
      <c r="D19" s="7">
        <f t="shared" si="4"/>
        <v>3780.821917808219</v>
      </c>
      <c r="E19" s="7">
        <f t="shared" si="2"/>
        <v>103497.00001437978</v>
      </c>
      <c r="F19" s="7">
        <f t="shared" si="5"/>
        <v>885.5508625432494</v>
      </c>
      <c r="G19" s="7">
        <f t="shared" si="3"/>
        <v>3497.0000143797806</v>
      </c>
    </row>
    <row r="20" spans="1:7" ht="15">
      <c r="A20" s="5">
        <v>5</v>
      </c>
      <c r="B20" s="7">
        <f t="shared" si="0"/>
        <v>104726.02739726027</v>
      </c>
      <c r="C20" s="7">
        <f t="shared" si="1"/>
        <v>945.2054794520548</v>
      </c>
      <c r="D20" s="7">
        <f t="shared" si="4"/>
        <v>4726.027397260274</v>
      </c>
      <c r="E20" s="7">
        <f t="shared" si="2"/>
        <v>104390.19330217512</v>
      </c>
      <c r="F20" s="7">
        <f t="shared" si="5"/>
        <v>893.193287795335</v>
      </c>
      <c r="G20" s="7">
        <f t="shared" si="3"/>
        <v>4390.193302175116</v>
      </c>
    </row>
    <row r="21" spans="1:7" ht="15">
      <c r="A21" s="5">
        <v>6</v>
      </c>
      <c r="B21" s="7">
        <f t="shared" si="0"/>
        <v>105671.23287671233</v>
      </c>
      <c r="C21" s="7">
        <f t="shared" si="1"/>
        <v>945.2054794520548</v>
      </c>
      <c r="D21" s="7">
        <f t="shared" si="4"/>
        <v>5671.232876712329</v>
      </c>
      <c r="E21" s="7">
        <f t="shared" si="2"/>
        <v>105291.09497039934</v>
      </c>
      <c r="F21" s="7">
        <f t="shared" si="5"/>
        <v>900.90166822423</v>
      </c>
      <c r="G21" s="7">
        <f t="shared" si="3"/>
        <v>5291.094970399346</v>
      </c>
    </row>
    <row r="22" spans="1:7" ht="15">
      <c r="A22" s="5">
        <v>7</v>
      </c>
      <c r="B22" s="7">
        <f t="shared" si="0"/>
        <v>106616.43835616438</v>
      </c>
      <c r="C22" s="7">
        <f t="shared" si="1"/>
        <v>945.2054794520548</v>
      </c>
      <c r="D22" s="7">
        <f t="shared" si="4"/>
        <v>6616.438356164384</v>
      </c>
      <c r="E22" s="7">
        <f t="shared" si="2"/>
        <v>106199.77154343156</v>
      </c>
      <c r="F22" s="7">
        <f t="shared" si="5"/>
        <v>908.6765730322195</v>
      </c>
      <c r="G22" s="7">
        <f t="shared" si="3"/>
        <v>6199.771543431565</v>
      </c>
    </row>
    <row r="23" spans="1:7" ht="15">
      <c r="A23" s="5">
        <v>8</v>
      </c>
      <c r="B23" s="7">
        <f t="shared" si="0"/>
        <v>107561.64383561644</v>
      </c>
      <c r="C23" s="7">
        <f t="shared" si="1"/>
        <v>945.2054794520548</v>
      </c>
      <c r="D23" s="7">
        <f t="shared" si="4"/>
        <v>7561.643835616438</v>
      </c>
      <c r="E23" s="7">
        <f t="shared" si="2"/>
        <v>107116.29011976528</v>
      </c>
      <c r="F23" s="7">
        <f t="shared" si="5"/>
        <v>916.518576333724</v>
      </c>
      <c r="G23" s="7">
        <f t="shared" si="3"/>
        <v>7116.290119765289</v>
      </c>
    </row>
    <row r="24" spans="1:7" ht="15">
      <c r="A24" s="5">
        <v>9</v>
      </c>
      <c r="B24" s="7">
        <f t="shared" si="0"/>
        <v>108506.8493150685</v>
      </c>
      <c r="C24" s="7">
        <f t="shared" si="1"/>
        <v>945.2054794520548</v>
      </c>
      <c r="D24" s="7">
        <f t="shared" si="4"/>
        <v>8506.849315068494</v>
      </c>
      <c r="E24" s="7">
        <f t="shared" si="2"/>
        <v>108040.71837696325</v>
      </c>
      <c r="F24" s="7">
        <f t="shared" si="5"/>
        <v>924.4282571979629</v>
      </c>
      <c r="G24" s="7">
        <f t="shared" si="3"/>
        <v>8040.718376963252</v>
      </c>
    </row>
    <row r="25" spans="1:7" ht="15">
      <c r="A25" s="5">
        <v>10</v>
      </c>
      <c r="B25" s="7">
        <f t="shared" si="0"/>
        <v>109452.05479452055</v>
      </c>
      <c r="C25" s="7">
        <f t="shared" si="1"/>
        <v>945.2054794520548</v>
      </c>
      <c r="D25" s="7">
        <f t="shared" si="4"/>
        <v>9452.054794520547</v>
      </c>
      <c r="E25" s="7">
        <f t="shared" si="2"/>
        <v>108973.12457665484</v>
      </c>
      <c r="F25" s="7">
        <f t="shared" si="5"/>
        <v>932.4061996915934</v>
      </c>
      <c r="G25" s="7">
        <f t="shared" si="3"/>
        <v>8973.124576654845</v>
      </c>
    </row>
    <row r="26" spans="1:7" ht="15">
      <c r="A26" s="5">
        <v>11</v>
      </c>
      <c r="B26" s="7">
        <f t="shared" si="0"/>
        <v>110397.2602739726</v>
      </c>
      <c r="C26" s="7">
        <f t="shared" si="1"/>
        <v>945.2054794520548</v>
      </c>
      <c r="D26" s="7">
        <f t="shared" si="4"/>
        <v>10397.260273972603</v>
      </c>
      <c r="E26" s="7">
        <f t="shared" si="2"/>
        <v>109913.57756957665</v>
      </c>
      <c r="F26" s="7">
        <f t="shared" si="5"/>
        <v>940.4529929218024</v>
      </c>
      <c r="G26" s="7">
        <f t="shared" si="3"/>
        <v>9913.577569576648</v>
      </c>
    </row>
    <row r="27" spans="1:7" ht="15">
      <c r="A27" s="5">
        <v>12</v>
      </c>
      <c r="B27" s="7">
        <f t="shared" si="0"/>
        <v>111342.46575342465</v>
      </c>
      <c r="C27" s="7">
        <f t="shared" si="1"/>
        <v>945.2054794520548</v>
      </c>
      <c r="D27" s="7">
        <f t="shared" si="4"/>
        <v>11342.465753424658</v>
      </c>
      <c r="E27" s="7">
        <f t="shared" si="2"/>
        <v>110862.14680065658</v>
      </c>
      <c r="F27" s="7">
        <f t="shared" si="5"/>
        <v>948.5692310799332</v>
      </c>
      <c r="G27" s="7">
        <f t="shared" si="3"/>
        <v>10862.146800656581</v>
      </c>
    </row>
    <row r="28" spans="1:7" ht="15">
      <c r="A28" s="5">
        <v>13</v>
      </c>
      <c r="B28" s="7">
        <f t="shared" si="0"/>
        <v>112287.67123287672</v>
      </c>
      <c r="C28" s="7">
        <f t="shared" si="1"/>
        <v>945.2054794520548</v>
      </c>
      <c r="D28" s="7">
        <f t="shared" si="4"/>
        <v>12287.671232876712</v>
      </c>
      <c r="E28" s="7">
        <f t="shared" si="2"/>
        <v>111818.90231414168</v>
      </c>
      <c r="F28" s="7">
        <f t="shared" si="5"/>
        <v>956.7555134851063</v>
      </c>
      <c r="G28" s="7">
        <f t="shared" si="3"/>
        <v>11818.902314141687</v>
      </c>
    </row>
    <row r="29" spans="1:7" ht="15">
      <c r="A29" s="5">
        <v>14</v>
      </c>
      <c r="B29" s="7">
        <f t="shared" si="0"/>
        <v>113232.87671232877</v>
      </c>
      <c r="C29" s="7">
        <f t="shared" si="1"/>
        <v>945.2054794520548</v>
      </c>
      <c r="D29" s="7">
        <f t="shared" si="4"/>
        <v>13232.876712328767</v>
      </c>
      <c r="E29" s="7">
        <f t="shared" si="2"/>
        <v>112783.91475877057</v>
      </c>
      <c r="F29" s="7">
        <f t="shared" si="5"/>
        <v>965.0124446288773</v>
      </c>
      <c r="G29" s="7">
        <f t="shared" si="3"/>
        <v>12783.914758770565</v>
      </c>
    </row>
    <row r="30" spans="1:7" ht="15">
      <c r="A30" s="5">
        <v>15</v>
      </c>
      <c r="B30" s="7">
        <f t="shared" si="0"/>
        <v>114178.08219178082</v>
      </c>
      <c r="C30" s="7">
        <f t="shared" si="1"/>
        <v>945.2054794520548</v>
      </c>
      <c r="D30" s="7">
        <f t="shared" si="4"/>
        <v>14178.082191780823</v>
      </c>
      <c r="E30" s="7">
        <f t="shared" si="2"/>
        <v>113757.25539299009</v>
      </c>
      <c r="F30" s="7">
        <f t="shared" si="5"/>
        <v>973.3406342195212</v>
      </c>
      <c r="G30" s="7">
        <f t="shared" si="3"/>
        <v>13757.255392990086</v>
      </c>
    </row>
    <row r="31" spans="1:7" ht="15">
      <c r="A31" s="5">
        <v>16</v>
      </c>
      <c r="B31" s="7">
        <f t="shared" si="0"/>
        <v>115123.28767123287</v>
      </c>
      <c r="C31" s="7">
        <f t="shared" si="1"/>
        <v>945.2054794520548</v>
      </c>
      <c r="D31" s="7">
        <f t="shared" si="4"/>
        <v>15123.287671232876</v>
      </c>
      <c r="E31" s="7">
        <f t="shared" si="2"/>
        <v>114738.99609021728</v>
      </c>
      <c r="F31" s="7">
        <f t="shared" si="5"/>
        <v>981.7406972271856</v>
      </c>
      <c r="G31" s="7">
        <f t="shared" si="3"/>
        <v>14738.996090217272</v>
      </c>
    </row>
    <row r="32" spans="1:7" ht="15">
      <c r="A32" s="5">
        <v>17</v>
      </c>
      <c r="B32" s="7">
        <f t="shared" si="0"/>
        <v>116068.49315068492</v>
      </c>
      <c r="C32" s="7">
        <f t="shared" si="1"/>
        <v>945.2054794520548</v>
      </c>
      <c r="D32" s="7">
        <f t="shared" si="4"/>
        <v>16068.493150684932</v>
      </c>
      <c r="E32" s="7">
        <f t="shared" si="2"/>
        <v>115729.20934414654</v>
      </c>
      <c r="F32" s="7">
        <f t="shared" si="5"/>
        <v>990.2132539292725</v>
      </c>
      <c r="G32" s="7">
        <f t="shared" si="3"/>
        <v>15729.209344146544</v>
      </c>
    </row>
    <row r="33" spans="1:7" ht="15">
      <c r="A33" s="5">
        <v>18</v>
      </c>
      <c r="B33" s="7">
        <f t="shared" si="0"/>
        <v>117013.69863013699</v>
      </c>
      <c r="C33" s="7">
        <f t="shared" si="1"/>
        <v>945.2054794520548</v>
      </c>
      <c r="D33" s="7">
        <f t="shared" si="4"/>
        <v>17013.698630136987</v>
      </c>
      <c r="E33" s="7">
        <f t="shared" si="2"/>
        <v>116727.96827410285</v>
      </c>
      <c r="F33" s="7">
        <f t="shared" si="5"/>
        <v>998.7589299563115</v>
      </c>
      <c r="G33" s="7">
        <f t="shared" si="3"/>
        <v>16727.968274102856</v>
      </c>
    </row>
    <row r="34" spans="1:7" ht="15">
      <c r="A34" s="5">
        <v>19</v>
      </c>
      <c r="B34" s="7">
        <f t="shared" si="0"/>
        <v>117958.90410958904</v>
      </c>
      <c r="C34" s="7">
        <f t="shared" si="1"/>
        <v>945.2054794520548</v>
      </c>
      <c r="D34" s="7">
        <f t="shared" si="4"/>
        <v>17958.904109589042</v>
      </c>
      <c r="E34" s="7">
        <f t="shared" si="2"/>
        <v>117735.34663044101</v>
      </c>
      <c r="F34" s="7">
        <f t="shared" si="5"/>
        <v>1007.3783563381512</v>
      </c>
      <c r="G34" s="7">
        <f t="shared" si="3"/>
        <v>17735.346630441007</v>
      </c>
    </row>
    <row r="35" spans="1:7" ht="15">
      <c r="A35" s="5">
        <v>20</v>
      </c>
      <c r="B35" s="7">
        <f t="shared" si="0"/>
        <v>118904.1095890411</v>
      </c>
      <c r="C35" s="7">
        <f t="shared" si="1"/>
        <v>945.2054794520548</v>
      </c>
      <c r="D35" s="7">
        <f t="shared" si="4"/>
        <v>18904.109589041094</v>
      </c>
      <c r="E35" s="7">
        <f t="shared" si="2"/>
        <v>118751.41879999138</v>
      </c>
      <c r="F35" s="7">
        <f t="shared" si="5"/>
        <v>1016.0721695503744</v>
      </c>
      <c r="G35" s="7">
        <f t="shared" si="3"/>
        <v>18751.41879999138</v>
      </c>
    </row>
    <row r="36" spans="1:7" ht="15">
      <c r="A36" s="5">
        <v>21</v>
      </c>
      <c r="B36" s="7">
        <f t="shared" si="0"/>
        <v>119849.31506849315</v>
      </c>
      <c r="C36" s="7">
        <f t="shared" si="1"/>
        <v>945.2054794520548</v>
      </c>
      <c r="D36" s="7">
        <f t="shared" si="4"/>
        <v>19849.31506849315</v>
      </c>
      <c r="E36" s="7">
        <f t="shared" si="2"/>
        <v>119776.25981155295</v>
      </c>
      <c r="F36" s="7">
        <f t="shared" si="5"/>
        <v>1024.8410115615734</v>
      </c>
      <c r="G36" s="7">
        <f t="shared" si="3"/>
        <v>19776.259811552954</v>
      </c>
    </row>
    <row r="37" spans="1:7" ht="15">
      <c r="A37" s="5">
        <v>22</v>
      </c>
      <c r="B37" s="7">
        <f t="shared" si="0"/>
        <v>120794.5205479452</v>
      </c>
      <c r="C37" s="7">
        <f t="shared" si="1"/>
        <v>945.2054794520548</v>
      </c>
      <c r="D37" s="7">
        <f t="shared" si="4"/>
        <v>20794.520547945205</v>
      </c>
      <c r="E37" s="7">
        <f t="shared" si="2"/>
        <v>120809.94534143346</v>
      </c>
      <c r="F37" s="7">
        <f t="shared" si="5"/>
        <v>1033.6855298805021</v>
      </c>
      <c r="G37" s="7">
        <f t="shared" si="3"/>
        <v>20809.945341433457</v>
      </c>
    </row>
    <row r="38" spans="1:7" ht="15">
      <c r="A38" s="5">
        <v>23</v>
      </c>
      <c r="B38" s="7">
        <f t="shared" si="0"/>
        <v>121739.72602739726</v>
      </c>
      <c r="C38" s="7">
        <f t="shared" si="1"/>
        <v>945.2054794520548</v>
      </c>
      <c r="D38" s="7">
        <f t="shared" si="4"/>
        <v>21739.72602739726</v>
      </c>
      <c r="E38" s="7">
        <f t="shared" si="2"/>
        <v>121852.55171903761</v>
      </c>
      <c r="F38" s="7">
        <f t="shared" si="5"/>
        <v>1042.6063776041592</v>
      </c>
      <c r="G38" s="7">
        <f t="shared" si="3"/>
        <v>21852.551719037616</v>
      </c>
    </row>
    <row r="39" spans="1:7" ht="15">
      <c r="A39" s="5">
        <v>24</v>
      </c>
      <c r="B39" s="7">
        <f t="shared" si="0"/>
        <v>122684.93150684932</v>
      </c>
      <c r="C39" s="7">
        <f t="shared" si="1"/>
        <v>945.2054794520548</v>
      </c>
      <c r="D39" s="7">
        <f t="shared" si="4"/>
        <v>22684.931506849316</v>
      </c>
      <c r="E39" s="7">
        <f t="shared" si="2"/>
        <v>122904.15593250329</v>
      </c>
      <c r="F39" s="7">
        <f t="shared" si="5"/>
        <v>1051.6042134656636</v>
      </c>
      <c r="G39" s="7">
        <f t="shared" si="3"/>
        <v>22904.15593250328</v>
      </c>
    </row>
    <row r="40" spans="1:7" ht="15">
      <c r="A40" s="5">
        <v>25</v>
      </c>
      <c r="B40" s="7">
        <f t="shared" si="0"/>
        <v>123630.13698630137</v>
      </c>
      <c r="C40" s="7">
        <f t="shared" si="1"/>
        <v>945.2054794520548</v>
      </c>
      <c r="D40" s="7">
        <f t="shared" si="4"/>
        <v>23630.13698630137</v>
      </c>
      <c r="E40" s="7">
        <f t="shared" si="2"/>
        <v>123964.83563438652</v>
      </c>
      <c r="F40" s="7">
        <f t="shared" si="5"/>
        <v>1060.6797018832367</v>
      </c>
      <c r="G40" s="7">
        <f t="shared" si="3"/>
        <v>23964.835634386516</v>
      </c>
    </row>
    <row r="41" spans="1:7" ht="15">
      <c r="A41" s="5">
        <v>26</v>
      </c>
      <c r="B41" s="7">
        <f t="shared" si="0"/>
        <v>124575.34246575342</v>
      </c>
      <c r="C41" s="7">
        <f t="shared" si="1"/>
        <v>945.2054794520548</v>
      </c>
      <c r="D41" s="7">
        <f t="shared" si="4"/>
        <v>24575.342465753423</v>
      </c>
      <c r="E41" s="7">
        <f t="shared" si="2"/>
        <v>125034.6691473956</v>
      </c>
      <c r="F41" s="7">
        <f t="shared" si="5"/>
        <v>1069.833513009089</v>
      </c>
      <c r="G41" s="7">
        <f t="shared" si="3"/>
        <v>25034.669147395605</v>
      </c>
    </row>
    <row r="42" spans="1:7" ht="15">
      <c r="A42" s="5">
        <v>27</v>
      </c>
      <c r="B42" s="7">
        <f t="shared" si="0"/>
        <v>125520.54794520547</v>
      </c>
      <c r="C42" s="7">
        <f t="shared" si="1"/>
        <v>945.2054794520548</v>
      </c>
      <c r="D42" s="7">
        <f t="shared" si="4"/>
        <v>25520.54794520548</v>
      </c>
      <c r="E42" s="7">
        <f t="shared" si="2"/>
        <v>126113.73547017448</v>
      </c>
      <c r="F42" s="7">
        <f t="shared" si="5"/>
        <v>1079.0663227788755</v>
      </c>
      <c r="G42" s="7">
        <f t="shared" si="3"/>
        <v>26113.73547017448</v>
      </c>
    </row>
    <row r="43" spans="1:7" ht="15">
      <c r="A43" s="5">
        <v>28</v>
      </c>
      <c r="B43" s="7">
        <f t="shared" si="0"/>
        <v>126465.75342465754</v>
      </c>
      <c r="C43" s="7">
        <f t="shared" si="1"/>
        <v>945.2054794520548</v>
      </c>
      <c r="D43" s="7">
        <f t="shared" si="4"/>
        <v>26465.753424657534</v>
      </c>
      <c r="E43" s="7">
        <f t="shared" si="2"/>
        <v>127202.11428313628</v>
      </c>
      <c r="F43" s="7">
        <f t="shared" si="5"/>
        <v>1088.3788129618006</v>
      </c>
      <c r="G43" s="7">
        <f t="shared" si="3"/>
        <v>27202.11428313628</v>
      </c>
    </row>
    <row r="44" spans="1:7" ht="15">
      <c r="A44" s="5">
        <v>29</v>
      </c>
      <c r="B44" s="7">
        <f t="shared" si="0"/>
        <v>127410.95890410959</v>
      </c>
      <c r="C44" s="7">
        <f t="shared" si="1"/>
        <v>945.2054794520548</v>
      </c>
      <c r="D44" s="7">
        <f t="shared" si="4"/>
        <v>27410.95890410959</v>
      </c>
      <c r="E44" s="7">
        <f t="shared" si="2"/>
        <v>128299.88595434689</v>
      </c>
      <c r="F44" s="7">
        <f t="shared" si="5"/>
        <v>1097.771671210612</v>
      </c>
      <c r="G44" s="7">
        <f t="shared" si="3"/>
        <v>28299.885954346893</v>
      </c>
    </row>
    <row r="45" spans="1:7" ht="15">
      <c r="A45" s="5">
        <v>30</v>
      </c>
      <c r="B45" s="7">
        <f t="shared" si="0"/>
        <v>128356.16438356164</v>
      </c>
      <c r="C45" s="7">
        <f t="shared" si="1"/>
        <v>945.2054794520548</v>
      </c>
      <c r="D45" s="7">
        <f t="shared" si="4"/>
        <v>28356.164383561645</v>
      </c>
      <c r="E45" s="7">
        <f t="shared" si="2"/>
        <v>129407.13154545974</v>
      </c>
      <c r="F45" s="7">
        <f t="shared" si="5"/>
        <v>1107.2455911128382</v>
      </c>
      <c r="G45" s="7">
        <f t="shared" si="3"/>
        <v>29407.13154545973</v>
      </c>
    </row>
    <row r="46" spans="1:7" ht="15">
      <c r="A46" s="5">
        <v>31</v>
      </c>
      <c r="B46" s="7">
        <f t="shared" si="0"/>
        <v>129301.3698630137</v>
      </c>
      <c r="C46" s="7">
        <f t="shared" si="1"/>
        <v>945.2054794520548</v>
      </c>
      <c r="D46" s="7">
        <f t="shared" si="4"/>
        <v>29301.369863013697</v>
      </c>
      <c r="E46" s="7">
        <f t="shared" si="2"/>
        <v>130523.93281770137</v>
      </c>
      <c r="F46" s="7">
        <f t="shared" si="5"/>
        <v>1116.8012722416279</v>
      </c>
      <c r="G46" s="7">
        <f t="shared" si="3"/>
        <v>30523.93281770136</v>
      </c>
    </row>
    <row r="47" spans="1:7" ht="15">
      <c r="A47" s="5">
        <v>32</v>
      </c>
      <c r="B47" s="7">
        <f t="shared" si="0"/>
        <v>130246.57534246575</v>
      </c>
      <c r="C47" s="7">
        <f t="shared" si="1"/>
        <v>945.2054794520548</v>
      </c>
      <c r="D47" s="7">
        <f t="shared" si="4"/>
        <v>30246.575342465752</v>
      </c>
      <c r="E47" s="7">
        <f t="shared" si="2"/>
        <v>131650.37223790894</v>
      </c>
      <c r="F47" s="7">
        <f t="shared" si="5"/>
        <v>1126.4394202075819</v>
      </c>
      <c r="G47" s="7">
        <f t="shared" si="3"/>
        <v>31650.37223790894</v>
      </c>
    </row>
    <row r="48" spans="1:7" ht="15">
      <c r="A48" s="5">
        <v>33</v>
      </c>
      <c r="B48" s="7">
        <f t="shared" si="0"/>
        <v>131191.7808219178</v>
      </c>
      <c r="C48" s="7">
        <f t="shared" si="1"/>
        <v>945.2054794520548</v>
      </c>
      <c r="D48" s="7">
        <f t="shared" si="4"/>
        <v>31191.780821917808</v>
      </c>
      <c r="E48" s="7">
        <f t="shared" si="2"/>
        <v>132786.53298461967</v>
      </c>
      <c r="F48" s="7">
        <f t="shared" si="5"/>
        <v>1136.1607467107206</v>
      </c>
      <c r="G48" s="7">
        <f t="shared" si="3"/>
        <v>32786.53298461966</v>
      </c>
    </row>
    <row r="49" spans="1:7" ht="15">
      <c r="A49" s="5">
        <v>34</v>
      </c>
      <c r="B49" s="7">
        <f t="shared" si="0"/>
        <v>132136.98630136985</v>
      </c>
      <c r="C49" s="7">
        <f t="shared" si="1"/>
        <v>945.2054794520548</v>
      </c>
      <c r="D49" s="7">
        <f t="shared" si="4"/>
        <v>32136.986301369863</v>
      </c>
      <c r="E49" s="7">
        <f t="shared" si="2"/>
        <v>133932.49895421293</v>
      </c>
      <c r="F49" s="7">
        <f t="shared" si="5"/>
        <v>1145.9659695932714</v>
      </c>
      <c r="G49" s="7">
        <f t="shared" si="3"/>
        <v>33932.49895421293</v>
      </c>
    </row>
    <row r="50" spans="1:7" ht="15">
      <c r="A50" s="5">
        <v>35</v>
      </c>
      <c r="B50" s="7">
        <f t="shared" si="0"/>
        <v>133082.19178082192</v>
      </c>
      <c r="C50" s="7">
        <f t="shared" si="1"/>
        <v>945.2054794520548</v>
      </c>
      <c r="D50" s="7">
        <f t="shared" si="4"/>
        <v>33082.191780821915</v>
      </c>
      <c r="E50" s="7">
        <f t="shared" si="2"/>
        <v>135088.35476710545</v>
      </c>
      <c r="F50" s="7">
        <f t="shared" si="5"/>
        <v>1155.8558128925215</v>
      </c>
      <c r="G50" s="7">
        <f t="shared" si="3"/>
        <v>35088.354767105455</v>
      </c>
    </row>
    <row r="51" spans="1:7" ht="15">
      <c r="A51" s="5">
        <v>36</v>
      </c>
      <c r="B51" s="7">
        <f t="shared" si="0"/>
        <v>134027.39726027398</v>
      </c>
      <c r="C51" s="7">
        <f t="shared" si="1"/>
        <v>945.2054794520548</v>
      </c>
      <c r="D51" s="7">
        <f t="shared" si="4"/>
        <v>34027.397260273974</v>
      </c>
      <c r="E51" s="7">
        <f t="shared" si="2"/>
        <v>136254.18577399966</v>
      </c>
      <c r="F51" s="7">
        <f t="shared" si="5"/>
        <v>1165.831006894201</v>
      </c>
      <c r="G51" s="7">
        <f t="shared" si="3"/>
        <v>36254.185773999656</v>
      </c>
    </row>
  </sheetData>
  <sheetProtection/>
  <mergeCells count="5">
    <mergeCell ref="B13:D13"/>
    <mergeCell ref="E13:G13"/>
    <mergeCell ref="A13:A14"/>
    <mergeCell ref="A1:E1"/>
    <mergeCell ref="A7:E7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C21">
      <selection activeCell="H29" sqref="H29"/>
    </sheetView>
  </sheetViews>
  <sheetFormatPr defaultColWidth="9.140625" defaultRowHeight="15"/>
  <cols>
    <col min="1" max="7" width="13.140625" style="0" customWidth="1"/>
  </cols>
  <sheetData>
    <row r="1" spans="1:5" ht="15">
      <c r="A1" s="12" t="s">
        <v>19</v>
      </c>
      <c r="B1" s="12"/>
      <c r="C1" s="12"/>
      <c r="D1" s="12"/>
      <c r="E1" s="12"/>
    </row>
    <row r="3" spans="1:5" ht="60" customHeight="1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</row>
    <row r="4" spans="1:5" ht="15">
      <c r="A4" s="2" t="s">
        <v>15</v>
      </c>
      <c r="B4" s="2" t="s">
        <v>16</v>
      </c>
      <c r="C4" s="2" t="s">
        <v>17</v>
      </c>
      <c r="D4" s="2" t="s">
        <v>18</v>
      </c>
      <c r="E4" s="2" t="s">
        <v>5</v>
      </c>
    </row>
    <row r="5" spans="1:5" ht="15">
      <c r="A5" s="2">
        <v>100000</v>
      </c>
      <c r="B5" s="6">
        <v>0.115</v>
      </c>
      <c r="C5" s="2">
        <v>90</v>
      </c>
      <c r="D5" s="2">
        <v>365</v>
      </c>
      <c r="E5" s="2">
        <v>4</v>
      </c>
    </row>
    <row r="6" spans="1:5" ht="15">
      <c r="A6" s="8"/>
      <c r="B6" s="9"/>
      <c r="C6" s="8"/>
      <c r="D6" s="8"/>
      <c r="E6" s="8"/>
    </row>
    <row r="7" spans="1:5" ht="15">
      <c r="A7" s="12" t="s">
        <v>20</v>
      </c>
      <c r="B7" s="12"/>
      <c r="C7" s="12"/>
      <c r="D7" s="12"/>
      <c r="E7" s="12"/>
    </row>
    <row r="9" spans="1:5" ht="60">
      <c r="A9" s="3" t="s">
        <v>0</v>
      </c>
      <c r="B9" s="3" t="s">
        <v>1</v>
      </c>
      <c r="C9" s="3" t="s">
        <v>2</v>
      </c>
      <c r="D9" s="3" t="s">
        <v>3</v>
      </c>
      <c r="E9" s="3" t="s">
        <v>4</v>
      </c>
    </row>
    <row r="10" spans="1:5" ht="15">
      <c r="A10" s="2" t="s">
        <v>15</v>
      </c>
      <c r="B10" s="2" t="s">
        <v>16</v>
      </c>
      <c r="C10" s="2" t="s">
        <v>17</v>
      </c>
      <c r="D10" s="2" t="s">
        <v>18</v>
      </c>
      <c r="E10" s="2" t="s">
        <v>5</v>
      </c>
    </row>
    <row r="11" spans="1:5" ht="15">
      <c r="A11" s="2">
        <v>100000</v>
      </c>
      <c r="B11" s="6">
        <v>0.105</v>
      </c>
      <c r="C11" s="2">
        <v>90</v>
      </c>
      <c r="D11" s="2">
        <v>365</v>
      </c>
      <c r="E11" s="2">
        <v>4</v>
      </c>
    </row>
    <row r="12" spans="1:5" s="10" customFormat="1" ht="15">
      <c r="A12" s="8"/>
      <c r="B12" s="9"/>
      <c r="C12" s="8"/>
      <c r="D12" s="8"/>
      <c r="E12" s="8"/>
    </row>
    <row r="13" spans="1:7" ht="15">
      <c r="A13" s="11" t="s">
        <v>14</v>
      </c>
      <c r="B13" s="11" t="s">
        <v>6</v>
      </c>
      <c r="C13" s="11"/>
      <c r="D13" s="11"/>
      <c r="E13" s="11" t="s">
        <v>10</v>
      </c>
      <c r="F13" s="11"/>
      <c r="G13" s="11"/>
    </row>
    <row r="14" spans="1:7" ht="64.5" customHeight="1">
      <c r="A14" s="11"/>
      <c r="B14" s="4" t="s">
        <v>7</v>
      </c>
      <c r="C14" s="4" t="s">
        <v>8</v>
      </c>
      <c r="D14" s="4" t="s">
        <v>9</v>
      </c>
      <c r="E14" s="4" t="s">
        <v>7</v>
      </c>
      <c r="F14" s="4" t="s">
        <v>8</v>
      </c>
      <c r="G14" s="4" t="s">
        <v>9</v>
      </c>
    </row>
    <row r="15" spans="1:7" ht="15">
      <c r="A15" s="2" t="s">
        <v>5</v>
      </c>
      <c r="B15" s="5" t="s">
        <v>11</v>
      </c>
      <c r="C15" s="5" t="s">
        <v>12</v>
      </c>
      <c r="D15" s="5" t="s">
        <v>13</v>
      </c>
      <c r="E15" s="5" t="s">
        <v>11</v>
      </c>
      <c r="F15" s="5" t="s">
        <v>12</v>
      </c>
      <c r="G15" s="5" t="s">
        <v>13</v>
      </c>
    </row>
    <row r="16" spans="1:7" ht="15">
      <c r="A16" s="5">
        <v>1</v>
      </c>
      <c r="B16" s="7">
        <f>$A$5+D16</f>
        <v>102835.61643835617</v>
      </c>
      <c r="C16" s="7">
        <f>$A$5*$B$5*$C$5/$D$5</f>
        <v>2835.6164383561645</v>
      </c>
      <c r="D16" s="7">
        <f>$A$5*$B$5*$C$5*A16/$D$5</f>
        <v>2835.6164383561645</v>
      </c>
      <c r="E16" s="7">
        <f>$A$11+G16</f>
        <v>102589.04109589042</v>
      </c>
      <c r="F16" s="13">
        <f>G16</f>
        <v>2589.041095890421</v>
      </c>
      <c r="G16" s="7">
        <f>$A$11*((1+$B$11*$C$11/$D$11)^A16-1)</f>
        <v>2589.041095890421</v>
      </c>
    </row>
    <row r="17" spans="1:7" ht="15">
      <c r="A17" s="5">
        <v>2</v>
      </c>
      <c r="B17" s="7">
        <f aca="true" t="shared" si="0" ref="B17:B27">$A$5+D17</f>
        <v>105671.23287671233</v>
      </c>
      <c r="C17" s="7">
        <f aca="true" t="shared" si="1" ref="C17:C27">$A$5*$B$5*$C$5/$D$5</f>
        <v>2835.6164383561645</v>
      </c>
      <c r="D17" s="7">
        <f>$A$5*$B$5*$C$5*A17/$D$5</f>
        <v>5671.232876712329</v>
      </c>
      <c r="E17" s="7">
        <f aca="true" t="shared" si="2" ref="E17:E27">$A$11+G17</f>
        <v>105245.11352974293</v>
      </c>
      <c r="F17" s="7">
        <f>G17-G16</f>
        <v>2656.0724338525074</v>
      </c>
      <c r="G17" s="7">
        <f aca="true" t="shared" si="3" ref="G17:G27">$A$11*((1+$B$11*$C$11/$D$11)^A17-1)</f>
        <v>5245.113529742928</v>
      </c>
    </row>
    <row r="18" spans="1:7" ht="15">
      <c r="A18" s="5">
        <v>3</v>
      </c>
      <c r="B18" s="7">
        <f t="shared" si="0"/>
        <v>108506.8493150685</v>
      </c>
      <c r="C18" s="7">
        <f t="shared" si="1"/>
        <v>2835.6164383561645</v>
      </c>
      <c r="D18" s="7">
        <f aca="true" t="shared" si="4" ref="D18:D27">$A$5*$B$5*$C$5*A18/$D$5</f>
        <v>8506.849315068494</v>
      </c>
      <c r="E18" s="7">
        <f t="shared" si="2"/>
        <v>107969.9527704445</v>
      </c>
      <c r="F18" s="7">
        <f aca="true" t="shared" si="5" ref="F18:F27">G18-G17</f>
        <v>2724.839240701571</v>
      </c>
      <c r="G18" s="7">
        <f t="shared" si="3"/>
        <v>7969.952770444499</v>
      </c>
    </row>
    <row r="19" spans="1:7" ht="15">
      <c r="A19" s="5">
        <v>4</v>
      </c>
      <c r="B19" s="7">
        <f t="shared" si="0"/>
        <v>111342.46575342465</v>
      </c>
      <c r="C19" s="7">
        <f t="shared" si="1"/>
        <v>2835.6164383561645</v>
      </c>
      <c r="D19" s="7">
        <f t="shared" si="4"/>
        <v>11342.465753424658</v>
      </c>
      <c r="E19" s="7">
        <f t="shared" si="2"/>
        <v>110765.33921888478</v>
      </c>
      <c r="F19" s="7">
        <f t="shared" si="5"/>
        <v>2795.3864484402857</v>
      </c>
      <c r="G19" s="7">
        <f t="shared" si="3"/>
        <v>10765.339218884785</v>
      </c>
    </row>
    <row r="20" spans="1:7" ht="15">
      <c r="A20" s="5">
        <v>5</v>
      </c>
      <c r="B20" s="7">
        <f t="shared" si="0"/>
        <v>114178.08219178082</v>
      </c>
      <c r="C20" s="7">
        <f t="shared" si="1"/>
        <v>2835.6164383561645</v>
      </c>
      <c r="D20" s="7">
        <f t="shared" si="4"/>
        <v>14178.082191780823</v>
      </c>
      <c r="E20" s="7">
        <f t="shared" si="2"/>
        <v>113633.09937126414</v>
      </c>
      <c r="F20" s="7">
        <f t="shared" si="5"/>
        <v>2867.760152379349</v>
      </c>
      <c r="G20" s="7">
        <f t="shared" si="3"/>
        <v>13633.099371264134</v>
      </c>
    </row>
    <row r="21" spans="1:7" ht="15">
      <c r="A21" s="5">
        <v>6</v>
      </c>
      <c r="B21" s="7">
        <f t="shared" si="0"/>
        <v>117013.69863013699</v>
      </c>
      <c r="C21" s="7">
        <f t="shared" si="1"/>
        <v>2835.6164383561645</v>
      </c>
      <c r="D21" s="7">
        <f t="shared" si="4"/>
        <v>17013.698630136987</v>
      </c>
      <c r="E21" s="7">
        <f t="shared" si="2"/>
        <v>116575.10701252017</v>
      </c>
      <c r="F21" s="7">
        <f t="shared" si="5"/>
        <v>2942.0076412560284</v>
      </c>
      <c r="G21" s="7">
        <f t="shared" si="3"/>
        <v>16575.107012520162</v>
      </c>
    </row>
    <row r="22" spans="1:7" ht="15">
      <c r="A22" s="5">
        <v>7</v>
      </c>
      <c r="B22" s="7">
        <f t="shared" si="0"/>
        <v>119849.31506849315</v>
      </c>
      <c r="C22" s="7">
        <f t="shared" si="1"/>
        <v>2835.6164383561645</v>
      </c>
      <c r="D22" s="7">
        <f t="shared" si="4"/>
        <v>19849.31506849315</v>
      </c>
      <c r="E22" s="7">
        <f t="shared" si="2"/>
        <v>119593.28444065254</v>
      </c>
      <c r="F22" s="7">
        <f t="shared" si="5"/>
        <v>3018.177428132374</v>
      </c>
      <c r="G22" s="7">
        <f t="shared" si="3"/>
        <v>19593.284440652536</v>
      </c>
    </row>
    <row r="23" spans="1:7" ht="15">
      <c r="A23" s="5">
        <v>8</v>
      </c>
      <c r="B23" s="7">
        <f t="shared" si="0"/>
        <v>122684.93150684932</v>
      </c>
      <c r="C23" s="7">
        <f t="shared" si="1"/>
        <v>2835.6164383561645</v>
      </c>
      <c r="D23" s="7">
        <f t="shared" si="4"/>
        <v>22684.931506849316</v>
      </c>
      <c r="E23" s="7">
        <f t="shared" si="2"/>
        <v>122689.60372274615</v>
      </c>
      <c r="F23" s="7">
        <f t="shared" si="5"/>
        <v>3096.3192820936165</v>
      </c>
      <c r="G23" s="7">
        <f t="shared" si="3"/>
        <v>22689.603722746153</v>
      </c>
    </row>
    <row r="24" spans="1:7" ht="15">
      <c r="A24" s="5">
        <v>9</v>
      </c>
      <c r="B24" s="7">
        <f t="shared" si="0"/>
        <v>125520.54794520547</v>
      </c>
      <c r="C24" s="7">
        <f t="shared" si="1"/>
        <v>2835.6164383561645</v>
      </c>
      <c r="D24" s="7">
        <f t="shared" si="4"/>
        <v>25520.54794520548</v>
      </c>
      <c r="E24" s="7">
        <f t="shared" si="2"/>
        <v>125866.08798351315</v>
      </c>
      <c r="F24" s="7">
        <f t="shared" si="5"/>
        <v>3176.484260767</v>
      </c>
      <c r="G24" s="7">
        <f t="shared" si="3"/>
        <v>25866.087983513153</v>
      </c>
    </row>
    <row r="25" spans="1:7" ht="15">
      <c r="A25" s="5">
        <v>10</v>
      </c>
      <c r="B25" s="7">
        <f t="shared" si="0"/>
        <v>128356.16438356164</v>
      </c>
      <c r="C25" s="7">
        <f t="shared" si="1"/>
        <v>2835.6164383561645</v>
      </c>
      <c r="D25" s="7">
        <f t="shared" si="4"/>
        <v>28356.164383561645</v>
      </c>
      <c r="E25" s="7">
        <f t="shared" si="2"/>
        <v>129124.8127271959</v>
      </c>
      <c r="F25" s="7">
        <f t="shared" si="5"/>
        <v>3258.7247436827383</v>
      </c>
      <c r="G25" s="7">
        <f t="shared" si="3"/>
        <v>29124.81272719589</v>
      </c>
    </row>
    <row r="26" spans="1:7" ht="15">
      <c r="A26" s="5">
        <v>11</v>
      </c>
      <c r="B26" s="7">
        <f t="shared" si="0"/>
        <v>131191.7808219178</v>
      </c>
      <c r="C26" s="7">
        <f t="shared" si="1"/>
        <v>2835.6164383561645</v>
      </c>
      <c r="D26" s="7">
        <f t="shared" si="4"/>
        <v>31191.780821917808</v>
      </c>
      <c r="E26" s="7">
        <f t="shared" si="2"/>
        <v>132467.90719369455</v>
      </c>
      <c r="F26" s="7">
        <f t="shared" si="5"/>
        <v>3343.0944664986528</v>
      </c>
      <c r="G26" s="7">
        <f t="shared" si="3"/>
        <v>32467.907193694544</v>
      </c>
    </row>
    <row r="27" spans="1:7" ht="15">
      <c r="A27" s="5">
        <v>12</v>
      </c>
      <c r="B27" s="7">
        <f t="shared" si="0"/>
        <v>134027.39726027398</v>
      </c>
      <c r="C27" s="7">
        <f t="shared" si="1"/>
        <v>2835.6164383561645</v>
      </c>
      <c r="D27" s="7">
        <f t="shared" si="4"/>
        <v>34027.397260273974</v>
      </c>
      <c r="E27" s="7">
        <f t="shared" si="2"/>
        <v>135897.55574980527</v>
      </c>
      <c r="F27" s="7">
        <f t="shared" si="5"/>
        <v>3429.648556110722</v>
      </c>
      <c r="G27" s="7">
        <f t="shared" si="3"/>
        <v>35897.555749805266</v>
      </c>
    </row>
  </sheetData>
  <sheetProtection/>
  <mergeCells count="5">
    <mergeCell ref="A1:E1"/>
    <mergeCell ref="A7:E7"/>
    <mergeCell ref="A13:A14"/>
    <mergeCell ref="B13:D13"/>
    <mergeCell ref="E13:G13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Q19" sqref="Q19"/>
    </sheetView>
  </sheetViews>
  <sheetFormatPr defaultColWidth="9.140625" defaultRowHeight="15"/>
  <cols>
    <col min="1" max="7" width="13.140625" style="0" customWidth="1"/>
  </cols>
  <sheetData>
    <row r="1" spans="1:5" ht="15">
      <c r="A1" s="12" t="s">
        <v>19</v>
      </c>
      <c r="B1" s="12"/>
      <c r="C1" s="12"/>
      <c r="D1" s="12"/>
      <c r="E1" s="12"/>
    </row>
    <row r="3" spans="1:5" ht="60" customHeight="1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</row>
    <row r="4" spans="1:5" ht="15">
      <c r="A4" s="2" t="s">
        <v>15</v>
      </c>
      <c r="B4" s="2" t="s">
        <v>16</v>
      </c>
      <c r="C4" s="2" t="s">
        <v>17</v>
      </c>
      <c r="D4" s="2" t="s">
        <v>18</v>
      </c>
      <c r="E4" s="2" t="s">
        <v>5</v>
      </c>
    </row>
    <row r="5" spans="1:5" ht="15">
      <c r="A5" s="2">
        <v>100000</v>
      </c>
      <c r="B5" s="6">
        <v>0.115</v>
      </c>
      <c r="C5" s="2">
        <v>365</v>
      </c>
      <c r="D5" s="2">
        <v>365</v>
      </c>
      <c r="E5" s="2">
        <v>3</v>
      </c>
    </row>
    <row r="6" spans="1:5" ht="15">
      <c r="A6" s="8"/>
      <c r="B6" s="9"/>
      <c r="C6" s="8"/>
      <c r="D6" s="8"/>
      <c r="E6" s="8"/>
    </row>
    <row r="7" spans="1:5" ht="15">
      <c r="A7" s="12" t="s">
        <v>20</v>
      </c>
      <c r="B7" s="12"/>
      <c r="C7" s="12"/>
      <c r="D7" s="12"/>
      <c r="E7" s="12"/>
    </row>
    <row r="9" spans="1:5" ht="60">
      <c r="A9" s="3" t="s">
        <v>0</v>
      </c>
      <c r="B9" s="3" t="s">
        <v>1</v>
      </c>
      <c r="C9" s="3" t="s">
        <v>2</v>
      </c>
      <c r="D9" s="3" t="s">
        <v>3</v>
      </c>
      <c r="E9" s="3" t="s">
        <v>4</v>
      </c>
    </row>
    <row r="10" spans="1:5" ht="15">
      <c r="A10" s="2" t="s">
        <v>15</v>
      </c>
      <c r="B10" s="2" t="s">
        <v>16</v>
      </c>
      <c r="C10" s="2" t="s">
        <v>17</v>
      </c>
      <c r="D10" s="2" t="s">
        <v>18</v>
      </c>
      <c r="E10" s="2" t="s">
        <v>5</v>
      </c>
    </row>
    <row r="11" spans="1:5" ht="15">
      <c r="A11" s="2">
        <v>100000</v>
      </c>
      <c r="B11" s="6">
        <v>0.105</v>
      </c>
      <c r="C11" s="2">
        <v>365</v>
      </c>
      <c r="D11" s="2">
        <v>365</v>
      </c>
      <c r="E11" s="2">
        <v>3</v>
      </c>
    </row>
    <row r="12" spans="1:5" s="10" customFormat="1" ht="15">
      <c r="A12" s="8"/>
      <c r="B12" s="9"/>
      <c r="C12" s="8"/>
      <c r="D12" s="8"/>
      <c r="E12" s="8"/>
    </row>
    <row r="13" spans="1:7" ht="15">
      <c r="A13" s="11" t="s">
        <v>14</v>
      </c>
      <c r="B13" s="11" t="s">
        <v>6</v>
      </c>
      <c r="C13" s="11"/>
      <c r="D13" s="11"/>
      <c r="E13" s="11" t="s">
        <v>10</v>
      </c>
      <c r="F13" s="11"/>
      <c r="G13" s="11"/>
    </row>
    <row r="14" spans="1:7" ht="64.5" customHeight="1">
      <c r="A14" s="11"/>
      <c r="B14" s="4" t="s">
        <v>7</v>
      </c>
      <c r="C14" s="4" t="s">
        <v>8</v>
      </c>
      <c r="D14" s="4" t="s">
        <v>9</v>
      </c>
      <c r="E14" s="4" t="s">
        <v>7</v>
      </c>
      <c r="F14" s="4" t="s">
        <v>8</v>
      </c>
      <c r="G14" s="4" t="s">
        <v>9</v>
      </c>
    </row>
    <row r="15" spans="1:7" ht="15">
      <c r="A15" s="2" t="s">
        <v>5</v>
      </c>
      <c r="B15" s="5" t="s">
        <v>11</v>
      </c>
      <c r="C15" s="5" t="s">
        <v>12</v>
      </c>
      <c r="D15" s="5" t="s">
        <v>13</v>
      </c>
      <c r="E15" s="5" t="s">
        <v>11</v>
      </c>
      <c r="F15" s="5" t="s">
        <v>12</v>
      </c>
      <c r="G15" s="5" t="s">
        <v>13</v>
      </c>
    </row>
    <row r="16" spans="1:7" ht="15">
      <c r="A16" s="5">
        <v>1</v>
      </c>
      <c r="B16" s="7">
        <f>$A$5+D16</f>
        <v>111500</v>
      </c>
      <c r="C16" s="7">
        <f>$A$5*$B$5*$C$5/$D$5</f>
        <v>11500</v>
      </c>
      <c r="D16" s="7">
        <f>$A$5*$B$5*$C$5*A16/$D$5</f>
        <v>11500</v>
      </c>
      <c r="E16" s="7">
        <f>$A$11+G16</f>
        <v>110500</v>
      </c>
      <c r="F16" s="13">
        <f>G16</f>
        <v>10499.999999999998</v>
      </c>
      <c r="G16" s="7">
        <f>$A$11*((1+$B$11*$C$11/$D$11)^A16-1)</f>
        <v>10499.999999999998</v>
      </c>
    </row>
    <row r="17" spans="1:7" ht="15">
      <c r="A17" s="5">
        <v>2</v>
      </c>
      <c r="B17" s="7">
        <f>$A$5+D17</f>
        <v>123000</v>
      </c>
      <c r="C17" s="7">
        <f>$A$5*$B$5*$C$5/$D$5</f>
        <v>11500</v>
      </c>
      <c r="D17" s="7">
        <f>$A$5*$B$5*$C$5*A17/$D$5</f>
        <v>23000</v>
      </c>
      <c r="E17" s="7">
        <f>$A$11+G17</f>
        <v>122102.5</v>
      </c>
      <c r="F17" s="7">
        <f>G17-G16</f>
        <v>11602.500000000005</v>
      </c>
      <c r="G17" s="7">
        <f>$A$11*((1+$B$11*$C$11/$D$11)^A17-1)</f>
        <v>22102.500000000004</v>
      </c>
    </row>
    <row r="18" spans="1:7" ht="15">
      <c r="A18" s="5">
        <v>3</v>
      </c>
      <c r="B18" s="7">
        <f>$A$5+D18</f>
        <v>134500</v>
      </c>
      <c r="C18" s="7">
        <f>$A$5*$B$5*$C$5/$D$5</f>
        <v>11500</v>
      </c>
      <c r="D18" s="7">
        <f>$A$5*$B$5*$C$5*A18/$D$5</f>
        <v>34500</v>
      </c>
      <c r="E18" s="7">
        <f>$A$11+G18</f>
        <v>134923.2625</v>
      </c>
      <c r="F18" s="7">
        <f>G18-G17</f>
        <v>12820.762499999993</v>
      </c>
      <c r="G18" s="7">
        <f>$A$11*((1+$B$11*$C$11/$D$11)^A18-1)</f>
        <v>34923.2625</v>
      </c>
    </row>
  </sheetData>
  <sheetProtection/>
  <mergeCells count="5">
    <mergeCell ref="A1:E1"/>
    <mergeCell ref="A7:E7"/>
    <mergeCell ref="A13:A14"/>
    <mergeCell ref="B13:D13"/>
    <mergeCell ref="E13:G13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2017-02-12T13:57:08Z</dcterms:created>
  <dcterms:modified xsi:type="dcterms:W3CDTF">2017-02-13T19:49:31Z</dcterms:modified>
  <cp:category/>
  <cp:version/>
  <cp:contentType/>
  <cp:contentStatus/>
</cp:coreProperties>
</file>