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Обзор экспорта" sheetId="1" r:id="rId1"/>
    <sheet name="Личный бюджет - Чистый ежемесяч" sheetId="2" r:id="rId2"/>
    <sheet name="Личный бюджет - Ежемесячные рас" sheetId="3" r:id="rId3"/>
    <sheet name="Личный бюджет - Годовой бюджет " sheetId="4" r:id="rId4"/>
    <sheet name="Личный бюджет - Дополнительный " sheetId="5" r:id="rId5"/>
    <sheet name="Личный бюджет - Планируемые рас" sheetId="6" r:id="rId6"/>
    <sheet name="Личный бюджет - Лист" sheetId="7" r:id="rId7"/>
  </sheets>
  <definedNames/>
  <calcPr fullCalcOnLoad="1"/>
</workbook>
</file>

<file path=xl/sharedStrings.xml><?xml version="1.0" encoding="utf-8"?>
<sst xmlns="http://schemas.openxmlformats.org/spreadsheetml/2006/main" count="82" uniqueCount="60">
  <si>
    <t>Документ был экспортирован из Numbers. Каждая таблица была конвертирована в рабочий лист Excel. Все другие объекты на листах Numbers были помещены на отдельные рабочие листы. Имейте ввиду, что расчеты формул могут отличаться от расчетов в Excel.</t>
  </si>
  <si>
    <t>Название листа Numbers</t>
  </si>
  <si>
    <t>Название таблицы Numbers</t>
  </si>
  <si>
    <t>Название рабочего листа Excel</t>
  </si>
  <si>
    <t>Личный бюджет</t>
  </si>
  <si>
    <t xml:space="preserve">Чистый ежемесячный доход </t>
  </si>
  <si>
    <t>Личный бюджет - Чистый ежемесяч</t>
  </si>
  <si>
    <t>Тип дохода</t>
  </si>
  <si>
    <t>Сумма</t>
  </si>
  <si>
    <t>Чистый ежемесячный доход</t>
  </si>
  <si>
    <t>Другие ежемесячные доходы</t>
  </si>
  <si>
    <t>Доступные средства</t>
  </si>
  <si>
    <t xml:space="preserve">Ежемесячные расходы </t>
  </si>
  <si>
    <t>Личный бюджет - Ежемесячные рас</t>
  </si>
  <si>
    <t>Расходы</t>
  </si>
  <si>
    <t>Ипотека</t>
  </si>
  <si>
    <t>Налоги</t>
  </si>
  <si>
    <t>Выплаты за автомобиль</t>
  </si>
  <si>
    <t>Страховка автомобиля</t>
  </si>
  <si>
    <t>Страхование домовладельцев</t>
  </si>
  <si>
    <t>Кабельное ТВ</t>
  </si>
  <si>
    <t>Газ/электричество</t>
  </si>
  <si>
    <t>Лекарства</t>
  </si>
  <si>
    <t>Общие ежемесячные расходы</t>
  </si>
  <si>
    <t xml:space="preserve">Годовой бюджет по месяцам </t>
  </si>
  <si>
    <t xml:space="preserve">Личный бюджет - Годовой бюджет </t>
  </si>
  <si>
    <t>Доходы и расходы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</si>
  <si>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</si>
  <si>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</si>
  <si>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</si>
  <si>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</si>
  <si>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</si>
  <si>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</si>
  <si>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</si>
  <si>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</si>
  <si>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</si>
  <si>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</si>
  <si>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</si>
  <si>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</si>
  <si>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Баланс предыдущего месяца</t>
  </si>
  <si>
    <t>Дополнительный доход</t>
  </si>
  <si>
    <t>Ежемесячные расходы</t>
  </si>
  <si>
    <t>Планируемые расходы</t>
  </si>
  <si>
    <t>Сбережения</t>
  </si>
  <si>
    <t xml:space="preserve">Дополнительный доход </t>
  </si>
  <si>
    <t xml:space="preserve">Личный бюджет - Дополнительный </t>
  </si>
  <si>
    <t>Статьи</t>
  </si>
  <si>
    <t>Месяц</t>
  </si>
  <si>
    <t>Премия в середине года</t>
  </si>
  <si>
    <t>Премия по итогам года</t>
  </si>
  <si>
    <t>Общий дополнительный доход</t>
  </si>
  <si>
    <t xml:space="preserve">Планируемые расходы </t>
  </si>
  <si>
    <t>Личный бюджет - Планируемые рас</t>
  </si>
  <si>
    <t>Ноябрьские праздники</t>
  </si>
  <si>
    <t>Дом на праздники</t>
  </si>
  <si>
    <t>Подарки для близких</t>
  </si>
  <si>
    <t>Семейный отдых</t>
  </si>
  <si>
    <t>Общие планируемые расходы</t>
  </si>
  <si>
    <t>«Все рисунки из листа»</t>
  </si>
  <si>
    <t>Личный бюджет - Лист</t>
  </si>
</sst>
</file>

<file path=xl/styles.xml><?xml version="1.0" encoding="utf-8"?>
<styleSheet xmlns="http://schemas.openxmlformats.org/spreadsheetml/2006/main">
  <numFmts count="1">
    <numFmt numFmtId="59" formatCode="#,##0 [$р.-419]"/>
  </numFmts>
  <fonts count="16">
    <font>
      <sz val="11"/>
      <color indexed="8"/>
      <name val="Helvetica Neue"/>
      <family val="0"/>
    </font>
    <font>
      <sz val="12"/>
      <color indexed="8"/>
      <name val="Helvetica Neue"/>
      <family val="0"/>
    </font>
    <font>
      <sz val="12"/>
      <color indexed="10"/>
      <name val="Helvetica Neue"/>
      <family val="0"/>
    </font>
    <font>
      <sz val="14"/>
      <color indexed="8"/>
      <name val="Helvetica Neue"/>
      <family val="0"/>
    </font>
    <font>
      <sz val="12"/>
      <color indexed="12"/>
      <name val="Helvetica Neue"/>
      <family val="0"/>
    </font>
    <font>
      <u val="single"/>
      <sz val="12"/>
      <color indexed="13"/>
      <name val="Helvetica Neue"/>
      <family val="0"/>
    </font>
    <font>
      <sz val="11"/>
      <color indexed="12"/>
      <name val="Helvetica Neue"/>
      <family val="0"/>
    </font>
    <font>
      <b/>
      <sz val="13"/>
      <color indexed="12"/>
      <name val="Helvetica Neue"/>
      <family val="0"/>
    </font>
    <font>
      <b/>
      <sz val="11"/>
      <color indexed="10"/>
      <name val="Helvetica Neue"/>
      <family val="0"/>
    </font>
    <font>
      <b/>
      <sz val="11"/>
      <color indexed="12"/>
      <name val="Helvetica Neue"/>
      <family val="0"/>
    </font>
    <font>
      <sz val="9"/>
      <color indexed="8"/>
      <name val="Helvetica Neue"/>
      <family val="0"/>
    </font>
    <font>
      <sz val="13"/>
      <color indexed="8"/>
      <name val="Helvetica Neue"/>
      <family val="0"/>
    </font>
    <font>
      <sz val="11"/>
      <color indexed="10"/>
      <name val="Helvetica Neue"/>
      <family val="0"/>
    </font>
    <font>
      <b/>
      <sz val="20"/>
      <color indexed="10"/>
      <name val="Helvetica"/>
      <family val="0"/>
    </font>
    <font>
      <b/>
      <sz val="10"/>
      <color indexed="10"/>
      <name val="Helvetica"/>
      <family val="0"/>
    </font>
    <font>
      <b/>
      <sz val="20"/>
      <color indexed="8"/>
      <name val="Helvetic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>
        <color indexed="14"/>
      </left>
      <right>
        <color indexed="10"/>
      </right>
      <top>
        <color indexed="14"/>
      </top>
      <bottom style="thin">
        <color indexed="10"/>
      </bottom>
    </border>
    <border>
      <left>
        <color indexed="10"/>
      </left>
      <right>
        <color indexed="14"/>
      </right>
      <top>
        <color indexed="14"/>
      </top>
      <bottom style="thin">
        <color indexed="10"/>
      </bottom>
    </border>
    <border>
      <left>
        <color indexed="14"/>
      </left>
      <right style="thin">
        <color indexed="10"/>
      </right>
      <top style="thin">
        <color indexed="10"/>
      </top>
      <bottom>
        <color indexed="10"/>
      </bottom>
    </border>
    <border>
      <left style="thin">
        <color indexed="10"/>
      </left>
      <right>
        <color indexed="14"/>
      </right>
      <top style="thin">
        <color indexed="10"/>
      </top>
      <bottom style="thin">
        <color indexed="10"/>
      </bottom>
    </border>
    <border>
      <left>
        <color indexed="14"/>
      </left>
      <right style="thin">
        <color indexed="10"/>
      </right>
      <top>
        <color indexed="10"/>
      </top>
      <bottom>
        <color indexed="10"/>
      </bottom>
    </border>
    <border>
      <left>
        <color indexed="14"/>
      </left>
      <right style="thin">
        <color indexed="10"/>
      </right>
      <top>
        <color indexed="10"/>
      </top>
      <bottom style="thick">
        <color indexed="10"/>
      </bottom>
    </border>
    <border>
      <left style="thin">
        <color indexed="10"/>
      </left>
      <right>
        <color indexed="14"/>
      </right>
      <top style="thin">
        <color indexed="10"/>
      </top>
      <bottom style="thick">
        <color indexed="10"/>
      </bottom>
    </border>
    <border>
      <left>
        <color indexed="14"/>
      </left>
      <right>
        <color indexed="10"/>
      </right>
      <top style="thick">
        <color indexed="10"/>
      </top>
      <bottom>
        <color indexed="14"/>
      </bottom>
    </border>
    <border>
      <left>
        <color indexed="10"/>
      </left>
      <right>
        <color indexed="14"/>
      </right>
      <top style="thick">
        <color indexed="10"/>
      </top>
      <bottom>
        <color indexed="14"/>
      </bottom>
    </border>
    <border>
      <left>
        <color indexed="10"/>
      </left>
      <right>
        <color indexed="10"/>
      </right>
      <top>
        <color indexed="14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>
        <color indexed="10"/>
      </left>
      <right>
        <color indexed="10"/>
      </right>
      <top style="thick">
        <color indexed="10"/>
      </top>
      <bottom>
        <color indexed="14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6" fillId="0" borderId="0" xfId="0" applyNumberFormat="1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8" fillId="2" borderId="1" xfId="0" applyNumberFormat="1" applyFont="1" applyFill="1" applyBorder="1" applyAlignment="1">
      <alignment horizontal="center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0" fontId="8" fillId="2" borderId="3" xfId="0" applyNumberFormat="1" applyFont="1" applyFill="1" applyBorder="1" applyAlignment="1">
      <alignment horizontal="left" vertical="top" wrapText="1"/>
    </xf>
    <xf numFmtId="59" fontId="6" fillId="4" borderId="4" xfId="0" applyNumberFormat="1" applyFont="1" applyFill="1" applyBorder="1" applyAlignment="1">
      <alignment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8" fillId="2" borderId="6" xfId="0" applyNumberFormat="1" applyFont="1" applyFill="1" applyBorder="1" applyAlignment="1">
      <alignment horizontal="left" vertical="top" wrapText="1"/>
    </xf>
    <xf numFmtId="59" fontId="6" fillId="4" borderId="7" xfId="0" applyNumberFormat="1" applyFont="1" applyFill="1" applyBorder="1" applyAlignment="1">
      <alignment vertical="top" wrapText="1"/>
    </xf>
    <xf numFmtId="0" fontId="9" fillId="4" borderId="8" xfId="0" applyNumberFormat="1" applyFont="1" applyFill="1" applyBorder="1" applyAlignment="1">
      <alignment vertical="top" wrapText="1"/>
    </xf>
    <xf numFmtId="59" fontId="9" fillId="4" borderId="9" xfId="0" applyNumberFormat="1" applyFont="1" applyFill="1" applyBorder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8" fillId="2" borderId="10" xfId="0" applyNumberFormat="1" applyFont="1" applyFill="1" applyBorder="1" applyAlignment="1">
      <alignment horizontal="center" vertical="top" wrapText="1"/>
    </xf>
    <xf numFmtId="59" fontId="6" fillId="4" borderId="11" xfId="0" applyNumberFormat="1" applyFont="1" applyFill="1" applyBorder="1" applyAlignment="1">
      <alignment vertical="top" wrapText="1"/>
    </xf>
    <xf numFmtId="59" fontId="6" fillId="4" borderId="12" xfId="0" applyNumberFormat="1" applyFont="1" applyFill="1" applyBorder="1" applyAlignment="1">
      <alignment vertical="top" wrapText="1"/>
    </xf>
    <xf numFmtId="59" fontId="9" fillId="4" borderId="13" xfId="0" applyNumberFormat="1" applyFont="1" applyFill="1" applyBorder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6" fillId="4" borderId="11" xfId="0" applyNumberFormat="1" applyFont="1" applyFill="1" applyBorder="1" applyAlignment="1">
      <alignment vertical="top" wrapText="1"/>
    </xf>
    <xf numFmtId="0" fontId="6" fillId="4" borderId="12" xfId="0" applyNumberFormat="1" applyFont="1" applyFill="1" applyBorder="1" applyAlignment="1">
      <alignment vertical="top" wrapText="1"/>
    </xf>
    <xf numFmtId="0" fontId="9" fillId="4" borderId="13" xfId="0" applyNumberFormat="1" applyFont="1" applyFill="1" applyBorder="1" applyAlignment="1">
      <alignment vertical="top" wrapText="1"/>
    </xf>
    <xf numFmtId="0" fontId="6" fillId="0" borderId="0" xfId="0" applyNumberFormat="1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FFFFFF"/>
      <rgbColor rgb="00EEF3F4"/>
      <rgbColor rgb="00394D7E"/>
      <rgbColor rgb="000000FF"/>
      <rgbColor rgb="00000000"/>
      <rgbColor rgb="00CDDDE3"/>
      <rgbColor rgb="00FF0000"/>
      <rgbColor rgb="00DCE5E6"/>
      <rgbColor rgb="00CCCCCC"/>
      <rgbColor rgb="00293558"/>
      <rgbColor rgb="004B5C8A"/>
      <rgbColor rgb="007A979F"/>
      <rgbColor rgb="00AAAAAA"/>
      <rgbColor rgb="004C71A8"/>
      <rgbColor rgb="0094B9DA"/>
      <rgbColor rgb="00002B64"/>
      <rgbColor rgb="005B9AD1"/>
      <rgbColor rgb="0000070E"/>
      <rgbColor rgb="00154C8F"/>
      <rgbColor rgb="00ADD8FF"/>
      <rgbColor rgb="00004297"/>
      <rgbColor rgb="006FBBFF"/>
      <rgbColor rgb="00002141"/>
      <rgbColor rgb="001C67C2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394D7E"/>
                </a:solidFill>
                <a:latin typeface="Helvetica Neue"/>
                <a:ea typeface="Helvetica Neue"/>
                <a:cs typeface="Helvetica Neue"/>
              </a:rPr>
              <a:t>Сбережения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0765"/>
          <c:w val="0.8992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'Личный бюджет - Годовой бюджет '!$A$8</c:f>
            </c:strRef>
          </c:tx>
          <c:spPr>
            <a:solidFill>
              <a:srgbClr val="4C71A8"/>
            </a:solidFill>
            <a:ln w="127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Helvetica Neue"/>
                    <a:ea typeface="Helvetica Neue"/>
                    <a:cs typeface="Helvetica Neue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'Личный бюджет - Годовой бюджет '!$B$2:$M$2</c:f>
              <c:strCache/>
            </c:strRef>
          </c:cat>
          <c:val>
            <c:numRef>
              <c:f>'Личный бюджет - Годовой бюджет '!$B$8:$M$8</c:f>
              <c:numCache/>
            </c:numRef>
          </c:val>
        </c:ser>
        <c:overlap val="-10"/>
        <c:gapWidth val="120"/>
        <c:axId val="47757443"/>
        <c:axId val="27163804"/>
      </c:barChart>
      <c:catAx>
        <c:axId val="477574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25400">
            <a:solidFill>
              <a:srgbClr val="7A979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27163804"/>
        <c:crosses val="autoZero"/>
        <c:auto val="1"/>
        <c:lblOffset val="100"/>
        <c:noMultiLvlLbl val="0"/>
      </c:catAx>
      <c:valAx>
        <c:axId val="27163804"/>
        <c:scaling>
          <c:orientation val="minMax"/>
        </c:scaling>
        <c:axPos val="l"/>
        <c:majorGridlines>
          <c:spPr>
            <a:ln w="12700">
              <a:solidFill>
                <a:srgbClr val="AAAAAA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47757443"/>
        <c:crossesAt val="1"/>
        <c:crossBetween val="between"/>
        <c:dispUnits/>
      </c:valAx>
      <c:spPr>
        <a:solidFill>
          <a:srgbClr val="DCE5E6"/>
        </a:solidFill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Helvetica Neue"/>
          <a:ea typeface="Helvetica Neue"/>
          <a:cs typeface="Helvetica Neu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10</xdr:row>
      <xdr:rowOff>238125</xdr:rowOff>
    </xdr:from>
    <xdr:to>
      <xdr:col>14</xdr:col>
      <xdr:colOff>447675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9086850" y="2714625"/>
        <a:ext cx="50958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4</xdr:row>
      <xdr:rowOff>85725</xdr:rowOff>
    </xdr:from>
    <xdr:to>
      <xdr:col>14</xdr:col>
      <xdr:colOff>485775</xdr:colOff>
      <xdr:row>9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9163050" y="1076325"/>
          <a:ext cx="5057775" cy="1295400"/>
        </a:xfrm>
        <a:prstGeom prst="rect">
          <a:avLst/>
        </a:prstGeom>
        <a:solidFill>
          <a:srgbClr val="5E88B1"/>
        </a:solidFill>
        <a:ln w="12700" cmpd="sng">
          <a:noFill/>
        </a:ln>
      </xdr:spPr>
      <xdr:txBody>
        <a:bodyPr vertOverflow="clip" wrap="square" lIns="101600" tIns="101600" rIns="101600" bIns="101600"/>
        <a:p>
          <a:pPr algn="l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1.
</a:t>
          </a:r>
          <a:r>
            <a:rPr lang="en-US" cap="none" sz="1000" b="1" i="0" u="none" baseline="0">
              <a:solidFill>
                <a:srgbClr val="FFFFFF"/>
              </a:solidFill>
            </a:rPr>
            <a:t>Введите информацию о доходах в две таблицы доходов.
</a:t>
          </a:r>
          <a:r>
            <a:rPr lang="en-US" cap="none" sz="2000" b="1" i="0" u="none" baseline="0">
              <a:solidFill>
                <a:srgbClr val="FFFFFF"/>
              </a:solidFill>
            </a:rPr>
            <a:t>2.
</a:t>
          </a:r>
          <a:r>
            <a:rPr lang="en-US" cap="none" sz="1000" b="1" i="0" u="none" baseline="0">
              <a:solidFill>
                <a:srgbClr val="FFFFFF"/>
              </a:solidFill>
            </a:rPr>
            <a:t>Введите текущие расходы в таблицу «Ежемесячные расходы».
</a:t>
          </a:r>
          <a:r>
            <a:rPr lang="en-US" cap="none" sz="2000" b="1" i="0" u="none" baseline="0">
              <a:solidFill>
                <a:srgbClr val="FFFFFF"/>
              </a:solidFill>
            </a:rPr>
            <a:t>3.
</a:t>
          </a:r>
          <a:r>
            <a:rPr lang="en-US" cap="none" sz="1000" b="1" i="0" u="none" baseline="0">
              <a:solidFill>
                <a:srgbClr val="FFFFFF"/>
              </a:solidFill>
            </a:rPr>
            <a:t>Введите начальный баланс в столбец «Январь» годового бюджета.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8</xdr:col>
      <xdr:colOff>409575</xdr:colOff>
      <xdr:row>1</xdr:row>
      <xdr:rowOff>95250</xdr:rowOff>
    </xdr:to>
    <xdr:sp>
      <xdr:nvSpPr>
        <xdr:cNvPr id="3" name="Rectangle 3"/>
        <xdr:cNvSpPr>
          <a:spLocks/>
        </xdr:cNvSpPr>
      </xdr:nvSpPr>
      <xdr:spPr>
        <a:xfrm>
          <a:off x="5981700" y="0"/>
          <a:ext cx="2276475" cy="3429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Личный бюджет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104775</xdr:rowOff>
    </xdr:from>
    <xdr:to>
      <xdr:col>14</xdr:col>
      <xdr:colOff>466725</xdr:colOff>
      <xdr:row>1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0" y="352425"/>
          <a:ext cx="14201775" cy="0"/>
        </a:xfrm>
        <a:prstGeom prst="line">
          <a:avLst/>
        </a:prstGeom>
        <a:noFill/>
        <a:ln w="25400" cmpd="sng">
          <a:solidFill>
            <a:srgbClr val="5E88B1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5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.09765625" style="0" customWidth="1"/>
    <col min="2" max="4" width="28.796875" style="0" customWidth="1"/>
  </cols>
  <sheetData>
    <row r="3" spans="2:4" ht="49.5" customHeight="1">
      <c r="B3" s="1" t="s">
        <v>0</v>
      </c>
      <c r="C3"/>
      <c r="D3"/>
    </row>
    <row r="7" spans="2:4" ht="19.5" customHeight="1">
      <c r="B7" s="2" t="s">
        <v>1</v>
      </c>
      <c r="C7" s="2" t="s">
        <v>2</v>
      </c>
      <c r="D7" s="2" t="s">
        <v>3</v>
      </c>
    </row>
    <row r="9" spans="2:4" ht="19.5" customHeight="1">
      <c r="B9" s="3" t="s">
        <v>4</v>
      </c>
      <c r="C9" s="3"/>
      <c r="D9" s="3"/>
    </row>
    <row r="10" spans="2:4" ht="19.5" customHeight="1">
      <c r="B10" s="4"/>
      <c r="C10" s="4" t="s">
        <v>5</v>
      </c>
      <c r="D10" s="5" t="s">
        <v>6</v>
      </c>
    </row>
    <row r="11" spans="2:4" ht="19.5" customHeight="1">
      <c r="B11" s="4"/>
      <c r="C11" s="4" t="s">
        <v>12</v>
      </c>
      <c r="D11" s="5" t="s">
        <v>13</v>
      </c>
    </row>
    <row r="12" spans="2:4" ht="19.5" customHeight="1">
      <c r="B12" s="4"/>
      <c r="C12" s="4" t="s">
        <v>24</v>
      </c>
      <c r="D12" s="5" t="s">
        <v>25</v>
      </c>
    </row>
    <row r="13" spans="2:4" ht="19.5" customHeight="1">
      <c r="B13" s="4"/>
      <c r="C13" s="4" t="s">
        <v>44</v>
      </c>
      <c r="D13" s="5" t="s">
        <v>45</v>
      </c>
    </row>
    <row r="14" spans="2:4" ht="19.5" customHeight="1">
      <c r="B14" s="4"/>
      <c r="C14" s="4" t="s">
        <v>51</v>
      </c>
      <c r="D14" s="5" t="s">
        <v>52</v>
      </c>
    </row>
    <row r="15" spans="2:4" ht="19.5" customHeight="1">
      <c r="B15" s="4"/>
      <c r="C15" s="4" t="s">
        <v>58</v>
      </c>
      <c r="D15" s="5" t="s">
        <v>59</v>
      </c>
    </row>
  </sheetData>
  <mergeCells count="1">
    <mergeCell ref="B3:D3"/>
  </mergeCells>
  <hyperlinks>
    <hyperlink ref="D10" location="'Личный бюджет - Чистый ежемесяч'!R2C1" display="Личный бюджет - Чистый ежемесяч"/>
    <hyperlink ref="D11" location="'Личный бюджет - Ежемесячные рас'!R2C1" display="Личный бюджет - Ежемесячные рас"/>
    <hyperlink ref="D12" location="'Личный бюджет - Годовой бюджет '!R2C1" display="Личный бюджет - Годовой бюджет "/>
    <hyperlink ref="D13" location="'Личный бюджет - Дополнительный '!R2C1" display="Личный бюджет - Дополнительный "/>
    <hyperlink ref="D14" location="'Личный бюджет - Планируемые рас'!R2C1" display="Личный бюджет - Планируемые рас"/>
    <hyperlink ref="D15" location="'Личный бюджет - Лист'!R1C1" display="Личный бюджет - Лист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5.19921875" style="6" customWidth="1"/>
    <col min="2" max="2" width="12.19921875" style="6" customWidth="1"/>
    <col min="3" max="256" width="10.296875" style="6" customWidth="1"/>
  </cols>
  <sheetData>
    <row r="1" spans="1:2" ht="19.5">
      <c r="A1" s="7" t="s">
        <v>5</v>
      </c>
      <c r="B1"/>
    </row>
    <row r="2" spans="1:2" ht="17.25">
      <c r="A2" s="8" t="s">
        <v>7</v>
      </c>
      <c r="B2" s="9" t="s">
        <v>8</v>
      </c>
    </row>
    <row r="3" spans="1:2" ht="18">
      <c r="A3" s="10" t="s">
        <v>9</v>
      </c>
      <c r="B3" s="11">
        <v>35000</v>
      </c>
    </row>
    <row r="4" spans="1:2" ht="18">
      <c r="A4" s="12" t="s">
        <v>10</v>
      </c>
      <c r="B4" s="11">
        <v>2500</v>
      </c>
    </row>
    <row r="5" spans="1:2" ht="18.75">
      <c r="A5" s="13"/>
      <c r="B5" s="14"/>
    </row>
    <row r="6" spans="1:2" ht="18">
      <c r="A6" s="15" t="s">
        <v>11</v>
      </c>
      <c r="B6" s="16">
        <f>SUM(B3:B5)</f>
        <v>37500</v>
      </c>
    </row>
  </sheetData>
  <mergeCells count="1">
    <mergeCell ref="A1:B1"/>
  </mergeCells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5.19921875" style="17" customWidth="1"/>
    <col min="2" max="2" width="12.19921875" style="17" customWidth="1"/>
    <col min="3" max="256" width="10.296875" style="17" customWidth="1"/>
  </cols>
  <sheetData>
    <row r="1" spans="1:2" ht="19.5">
      <c r="A1" s="7" t="s">
        <v>12</v>
      </c>
      <c r="B1"/>
    </row>
    <row r="2" spans="1:2" ht="17.25">
      <c r="A2" s="8" t="s">
        <v>14</v>
      </c>
      <c r="B2" s="9" t="s">
        <v>8</v>
      </c>
    </row>
    <row r="3" spans="1:2" ht="18">
      <c r="A3" s="10" t="s">
        <v>15</v>
      </c>
      <c r="B3" s="11">
        <v>12300</v>
      </c>
    </row>
    <row r="4" spans="1:2" ht="18">
      <c r="A4" s="12" t="s">
        <v>16</v>
      </c>
      <c r="B4" s="11">
        <v>800</v>
      </c>
    </row>
    <row r="5" spans="1:2" ht="18">
      <c r="A5" s="12" t="s">
        <v>17</v>
      </c>
      <c r="B5" s="11">
        <v>650</v>
      </c>
    </row>
    <row r="6" spans="1:2" ht="18">
      <c r="A6" s="12" t="s">
        <v>18</v>
      </c>
      <c r="B6" s="11">
        <v>9000</v>
      </c>
    </row>
    <row r="7" spans="1:2" ht="18">
      <c r="A7" s="12" t="s">
        <v>19</v>
      </c>
      <c r="B7" s="11">
        <v>0</v>
      </c>
    </row>
    <row r="8" spans="1:2" ht="18">
      <c r="A8" s="12" t="s">
        <v>20</v>
      </c>
      <c r="B8" s="11">
        <v>350</v>
      </c>
    </row>
    <row r="9" spans="1:2" ht="18">
      <c r="A9" s="12" t="s">
        <v>21</v>
      </c>
      <c r="B9" s="11">
        <v>2200</v>
      </c>
    </row>
    <row r="10" spans="1:2" ht="18.75">
      <c r="A10" s="13" t="s">
        <v>22</v>
      </c>
      <c r="B10" s="14">
        <v>1500</v>
      </c>
    </row>
    <row r="11" spans="1:2" ht="18">
      <c r="A11" s="15" t="s">
        <v>23</v>
      </c>
      <c r="B11" s="16">
        <f>SUM(B3:B10)</f>
        <v>26800</v>
      </c>
    </row>
  </sheetData>
  <mergeCells count="1">
    <mergeCell ref="A1:B1"/>
  </mergeCells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5.19921875" style="18" customWidth="1"/>
    <col min="2" max="256" width="10.296875" style="18" customWidth="1"/>
  </cols>
  <sheetData>
    <row r="1" spans="1:13" ht="19.5">
      <c r="A1" s="7" t="s">
        <v>24</v>
      </c>
      <c r="B1"/>
      <c r="C1"/>
      <c r="D1"/>
      <c r="E1"/>
      <c r="F1"/>
      <c r="G1"/>
      <c r="H1"/>
      <c r="I1"/>
      <c r="J1"/>
      <c r="K1"/>
      <c r="L1"/>
      <c r="M1"/>
    </row>
    <row r="2" spans="1:13" ht="17.25">
      <c r="A2" s="8" t="s">
        <v>26</v>
      </c>
      <c r="B2" s="19" t="s">
        <v>27</v>
      </c>
      <c r="C2" s="19" t="s">
        <v>28</v>
      </c>
      <c r="D2" s="19" t="s">
        <v>29</v>
      </c>
      <c r="E2" s="19" t="s">
        <v>30</v>
      </c>
      <c r="F2" s="19" t="s">
        <v>31</v>
      </c>
      <c r="G2" s="19" t="s">
        <v>32</v>
      </c>
      <c r="H2" s="19" t="s">
        <v>33</v>
      </c>
      <c r="I2" s="19" t="s">
        <v>34</v>
      </c>
      <c r="J2" s="19" t="s">
        <v>35</v>
      </c>
      <c r="K2" s="19" t="s">
        <v>36</v>
      </c>
      <c r="L2" s="19" t="s">
        <v>37</v>
      </c>
      <c r="M2" s="9" t="s">
        <v>38</v>
      </c>
    </row>
    <row r="3" spans="1:13" ht="18">
      <c r="A3" s="10" t="s">
        <v>39</v>
      </c>
      <c r="B3" s="20"/>
      <c r="C3" s="20">
        <f>B8</f>
        <v>10700</v>
      </c>
      <c r="D3" s="20">
        <f>C8</f>
        <v>21400</v>
      </c>
      <c r="E3" s="20">
        <f>D8</f>
        <v>32100</v>
      </c>
      <c r="F3" s="20">
        <f>E8</f>
        <v>42800</v>
      </c>
      <c r="G3" s="20">
        <f>F8</f>
        <v>53500</v>
      </c>
      <c r="H3" s="20">
        <f>G8</f>
        <v>69200</v>
      </c>
      <c r="I3" s="20">
        <f>H8</f>
        <v>60020</v>
      </c>
      <c r="J3" s="20">
        <f>I8</f>
        <v>70720</v>
      </c>
      <c r="K3" s="20">
        <f>J8</f>
        <v>81420</v>
      </c>
      <c r="L3" s="20">
        <f>K8</f>
        <v>92120</v>
      </c>
      <c r="M3" s="11">
        <f>L8</f>
        <v>100370</v>
      </c>
    </row>
    <row r="4" spans="1:13" ht="18">
      <c r="A4" s="12" t="s">
        <v>11</v>
      </c>
      <c r="B4" s="20">
        <f>'Личный бюджет - Чистый ежемесяч'!$B$6</f>
        <v>37500</v>
      </c>
      <c r="C4" s="20">
        <f>'Личный бюджет - Чистый ежемесяч'!$B$6</f>
        <v>37500</v>
      </c>
      <c r="D4" s="20">
        <f>'Личный бюджет - Чистый ежемесяч'!$B$6</f>
        <v>37500</v>
      </c>
      <c r="E4" s="20">
        <f>'Личный бюджет - Чистый ежемесяч'!$B$6</f>
        <v>37500</v>
      </c>
      <c r="F4" s="20">
        <f>'Личный бюджет - Чистый ежемесяч'!$B$6</f>
        <v>37500</v>
      </c>
      <c r="G4" s="20">
        <f>'Личный бюджет - Чистый ежемесяч'!$B$6</f>
        <v>37500</v>
      </c>
      <c r="H4" s="20">
        <f>'Личный бюджет - Чистый ежемесяч'!$B$6</f>
        <v>37500</v>
      </c>
      <c r="I4" s="20">
        <f>'Личный бюджет - Чистый ежемесяч'!$B$6</f>
        <v>37500</v>
      </c>
      <c r="J4" s="20">
        <f>'Личный бюджет - Чистый ежемесяч'!$B$6</f>
        <v>37500</v>
      </c>
      <c r="K4" s="20">
        <f>'Личный бюджет - Чистый ежемесяч'!$B$6</f>
        <v>37500</v>
      </c>
      <c r="L4" s="20">
        <f>'Личный бюджет - Чистый ежемесяч'!$B$6</f>
        <v>37500</v>
      </c>
      <c r="M4" s="11">
        <f>'Личный бюджет - Чистый ежемесяч'!$B$6</f>
        <v>37500</v>
      </c>
    </row>
    <row r="5" spans="1:13" ht="18">
      <c r="A5" s="12" t="s">
        <v>40</v>
      </c>
      <c r="B5" s="20">
        <f>SUMIF('Личный бюджет - Дополнительный '!$B3:$B5,B2,'Личный бюджет - Дополнительный '!$C3:$C5)</f>
        <v>0</v>
      </c>
      <c r="C5" s="20">
        <f>SUMIF('Личный бюджет - Дополнительный '!$B3:$B5,C2,'Личный бюджет - Дополнительный '!$C3:$C5)</f>
        <v>0</v>
      </c>
      <c r="D5" s="20">
        <f>SUMIF('Личный бюджет - Дополнительный '!$B3:$B5,D2,'Личный бюджет - Дополнительный '!$C3:$C5)</f>
        <v>0</v>
      </c>
      <c r="E5" s="20">
        <f>SUMIF('Личный бюджет - Дополнительный '!$B3:$B5,E2,'Личный бюджет - Дополнительный '!$C3:$C5)</f>
        <v>0</v>
      </c>
      <c r="F5" s="20">
        <f>SUMIF('Личный бюджет - Дополнительный '!$B3:$B5,F2,'Личный бюджет - Дополнительный '!$C3:$C5)</f>
        <v>0</v>
      </c>
      <c r="G5" s="20">
        <f>SUMIF('Личный бюджет - Дополнительный '!$B3:$B5,G2,'Личный бюджет - Дополнительный '!$C3:$C5)</f>
        <v>5000</v>
      </c>
      <c r="H5" s="20">
        <f>SUMIF('Личный бюджет - Дополнительный '!$B3:$B5,H2,'Личный бюджет - Дополнительный '!$C3:$C5)</f>
        <v>0</v>
      </c>
      <c r="I5" s="20">
        <f>SUMIF('Личный бюджет - Дополнительный '!$B3:$B5,I2,'Личный бюджет - Дополнительный '!$C3:$C5)</f>
        <v>0</v>
      </c>
      <c r="J5" s="20">
        <f>SUMIF('Личный бюджет - Дополнительный '!$B3:$B5,J2,'Личный бюджет - Дополнительный '!$C3:$C5)</f>
        <v>0</v>
      </c>
      <c r="K5" s="20">
        <f>SUMIF('Личный бюджет - Дополнительный '!$B3:$B5,K2,'Личный бюджет - Дополнительный '!$C3:$C5)</f>
        <v>0</v>
      </c>
      <c r="L5" s="20">
        <f>SUMIF('Личный бюджет - Дополнительный '!$B3:$B5,L2,'Личный бюджет - Дополнительный '!$C3:$C5)</f>
        <v>0</v>
      </c>
      <c r="M5" s="11">
        <f>SUMIF('Личный бюджет - Дополнительный '!$B3:$B5,M2,'Личный бюджет - Дополнительный '!$C3:$C5)</f>
        <v>13000</v>
      </c>
    </row>
    <row r="6" spans="1:13" ht="18">
      <c r="A6" s="12" t="s">
        <v>41</v>
      </c>
      <c r="B6" s="20">
        <f>'Личный бюджет - Ежемесячные рас'!$B$11</f>
        <v>26800</v>
      </c>
      <c r="C6" s="20">
        <f>'Личный бюджет - Ежемесячные рас'!$B$11</f>
        <v>26800</v>
      </c>
      <c r="D6" s="20">
        <f>'Личный бюджет - Ежемесячные рас'!$B$11</f>
        <v>26800</v>
      </c>
      <c r="E6" s="20">
        <f>'Личный бюджет - Ежемесячные рас'!$B$11</f>
        <v>26800</v>
      </c>
      <c r="F6" s="20">
        <f>'Личный бюджет - Ежемесячные рас'!$B$11</f>
        <v>26800</v>
      </c>
      <c r="G6" s="20">
        <f>'Личный бюджет - Ежемесячные рас'!$B$11</f>
        <v>26800</v>
      </c>
      <c r="H6" s="20">
        <f>'Личный бюджет - Ежемесячные рас'!$B$11</f>
        <v>26800</v>
      </c>
      <c r="I6" s="20">
        <f>'Личный бюджет - Ежемесячные рас'!$B$11</f>
        <v>26800</v>
      </c>
      <c r="J6" s="20">
        <f>'Личный бюджет - Ежемесячные рас'!$B$11</f>
        <v>26800</v>
      </c>
      <c r="K6" s="20">
        <f>'Личный бюджет - Ежемесячные рас'!$B$11</f>
        <v>26800</v>
      </c>
      <c r="L6" s="20">
        <f>'Личный бюджет - Ежемесячные рас'!$B$11</f>
        <v>26800</v>
      </c>
      <c r="M6" s="11">
        <f>'Личный бюджет - Ежемесячные рас'!$B$11</f>
        <v>26800</v>
      </c>
    </row>
    <row r="7" spans="1:13" ht="18.75">
      <c r="A7" s="13" t="s">
        <v>42</v>
      </c>
      <c r="B7" s="21">
        <f>SUMIF('Личный бюджет - Планируемые рас'!$B3:$B10,B2,'Личный бюджет - Планируемые рас'!$C3:$C10)</f>
        <v>0</v>
      </c>
      <c r="C7" s="21">
        <f>SUMIF('Личный бюджет - Планируемые рас'!$B3:$B10,C2,'Личный бюджет - Планируемые рас'!$C3:$C10)</f>
        <v>0</v>
      </c>
      <c r="D7" s="21">
        <f>SUMIF('Личный бюджет - Планируемые рас'!$B3:$B10,D2,'Личный бюджет - Планируемые рас'!$C3:$C10)</f>
        <v>0</v>
      </c>
      <c r="E7" s="21">
        <f>SUMIF('Личный бюджет - Планируемые рас'!$B3:$B10,E2,'Личный бюджет - Планируемые рас'!$C3:$C10)</f>
        <v>0</v>
      </c>
      <c r="F7" s="21">
        <f>SUMIF('Личный бюджет - Планируемые рас'!$B3:$B10,F2,'Личный бюджет - Планируемые рас'!$C3:$C10)</f>
        <v>0</v>
      </c>
      <c r="G7" s="21">
        <f>SUMIF('Личный бюджет - Планируемые рас'!$B3:$B10,G2,'Личный бюджет - Планируемые рас'!$C3:$C10)</f>
        <v>0</v>
      </c>
      <c r="H7" s="21">
        <f>SUMIF('Личный бюджет - Планируемые рас'!$B3:$B10,H2,'Личный бюджет - Планируемые рас'!$C3:$C10)</f>
        <v>19880</v>
      </c>
      <c r="I7" s="21">
        <f>SUMIF('Личный бюджет - Планируемые рас'!$B3:$B10,I2,'Личный бюджет - Планируемые рас'!$C3:$C10)</f>
        <v>0</v>
      </c>
      <c r="J7" s="21">
        <f>SUMIF('Личный бюджет - Планируемые рас'!$B3:$B10,J2,'Личный бюджет - Планируемые рас'!$C3:$C10)</f>
        <v>0</v>
      </c>
      <c r="K7" s="21">
        <f>SUMIF('Личный бюджет - Планируемые рас'!$B3:$B10,K2,'Личный бюджет - Планируемые рас'!$C3:$C10)</f>
        <v>0</v>
      </c>
      <c r="L7" s="21">
        <f>SUMIF('Личный бюджет - Планируемые рас'!$B3:$B10,L2,'Личный бюджет - Планируемые рас'!$C3:$C10)</f>
        <v>2450</v>
      </c>
      <c r="M7" s="14">
        <f>SUMIF('Личный бюджет - Планируемые рас'!$B3:$B10,M2,'Личный бюджет - Планируемые рас'!$C3:$C10)</f>
        <v>7900</v>
      </c>
    </row>
    <row r="8" spans="1:13" ht="18">
      <c r="A8" s="15" t="s">
        <v>43</v>
      </c>
      <c r="B8" s="22">
        <f>SUM(B3:B5)-B6-B7</f>
        <v>10700</v>
      </c>
      <c r="C8" s="22">
        <f>SUM(C3:C5)-C6-C7</f>
        <v>21400</v>
      </c>
      <c r="D8" s="22">
        <f>SUM(D3:D5)-D6-D7</f>
        <v>32100</v>
      </c>
      <c r="E8" s="22">
        <f>SUM(E3:E5)-E6-E7</f>
        <v>42800</v>
      </c>
      <c r="F8" s="22">
        <f>SUM(F3:F5)-F6-F7</f>
        <v>53500</v>
      </c>
      <c r="G8" s="22">
        <f>SUM(G3:G5)-G6-G7</f>
        <v>69200</v>
      </c>
      <c r="H8" s="22">
        <f>SUM(H3:H5)-H6-H7</f>
        <v>60020</v>
      </c>
      <c r="I8" s="22">
        <f>SUM(I3:I5)-I6-I7</f>
        <v>70720</v>
      </c>
      <c r="J8" s="22">
        <f>SUM(J3:J5)-J6-J7</f>
        <v>81420</v>
      </c>
      <c r="K8" s="22">
        <f>SUM(K3:K5)-K6-K7</f>
        <v>92120</v>
      </c>
      <c r="L8" s="22">
        <f>SUM(L3:L5)-L6-L7</f>
        <v>100370</v>
      </c>
      <c r="M8" s="16">
        <f>SUM(M3:M5)-M6-M7</f>
        <v>116170</v>
      </c>
    </row>
  </sheetData>
  <mergeCells count="1">
    <mergeCell ref="A1:M1"/>
  </mergeCells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6.296875" style="23" customWidth="1"/>
    <col min="2" max="3" width="12.19921875" style="23" customWidth="1"/>
    <col min="4" max="256" width="10.296875" style="23" customWidth="1"/>
  </cols>
  <sheetData>
    <row r="1" spans="1:3" ht="19.5">
      <c r="A1" s="7" t="s">
        <v>44</v>
      </c>
      <c r="B1"/>
      <c r="C1"/>
    </row>
    <row r="2" spans="1:3" ht="17.25">
      <c r="A2" s="8" t="s">
        <v>46</v>
      </c>
      <c r="B2" s="19" t="s">
        <v>47</v>
      </c>
      <c r="C2" s="9" t="s">
        <v>8</v>
      </c>
    </row>
    <row r="3" spans="1:3" ht="18">
      <c r="A3" s="10" t="s">
        <v>48</v>
      </c>
      <c r="B3" s="24" t="s">
        <v>32</v>
      </c>
      <c r="C3" s="11">
        <v>5000</v>
      </c>
    </row>
    <row r="4" spans="1:3" ht="18">
      <c r="A4" s="12" t="s">
        <v>49</v>
      </c>
      <c r="B4" s="24" t="s">
        <v>38</v>
      </c>
      <c r="C4" s="11">
        <v>13000</v>
      </c>
    </row>
    <row r="5" spans="1:3" ht="18.75">
      <c r="A5" s="13"/>
      <c r="B5" s="25" t="s">
        <v>27</v>
      </c>
      <c r="C5" s="14"/>
    </row>
    <row r="6" spans="1:3" ht="18">
      <c r="A6" s="15" t="s">
        <v>50</v>
      </c>
      <c r="B6" s="26"/>
      <c r="C6" s="16">
        <f>SUM(C3:C5)</f>
        <v>18000</v>
      </c>
    </row>
  </sheetData>
  <mergeCells count="1">
    <mergeCell ref="A1:C1"/>
  </mergeCells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26.296875" style="27" customWidth="1"/>
    <col min="2" max="3" width="12.19921875" style="27" customWidth="1"/>
    <col min="4" max="256" width="10.296875" style="27" customWidth="1"/>
  </cols>
  <sheetData>
    <row r="1" spans="1:3" ht="19.5">
      <c r="A1" s="7" t="s">
        <v>51</v>
      </c>
      <c r="B1"/>
      <c r="C1"/>
    </row>
    <row r="2" spans="1:3" ht="17.25">
      <c r="A2" s="8" t="s">
        <v>14</v>
      </c>
      <c r="B2" s="19" t="s">
        <v>47</v>
      </c>
      <c r="C2" s="9" t="s">
        <v>8</v>
      </c>
    </row>
    <row r="3" spans="1:3" ht="18">
      <c r="A3" s="10" t="s">
        <v>53</v>
      </c>
      <c r="B3" s="24" t="s">
        <v>37</v>
      </c>
      <c r="C3" s="11">
        <v>2450</v>
      </c>
    </row>
    <row r="4" spans="1:3" ht="18">
      <c r="A4" s="12" t="s">
        <v>54</v>
      </c>
      <c r="B4" s="24" t="s">
        <v>38</v>
      </c>
      <c r="C4" s="11">
        <v>2600</v>
      </c>
    </row>
    <row r="5" spans="1:3" ht="18">
      <c r="A5" s="12" t="s">
        <v>55</v>
      </c>
      <c r="B5" s="24" t="s">
        <v>38</v>
      </c>
      <c r="C5" s="11">
        <v>5300</v>
      </c>
    </row>
    <row r="6" spans="1:3" ht="18">
      <c r="A6" s="12" t="s">
        <v>56</v>
      </c>
      <c r="B6" s="24" t="s">
        <v>33</v>
      </c>
      <c r="C6" s="11">
        <v>19880</v>
      </c>
    </row>
    <row r="7" spans="1:3" ht="18">
      <c r="A7" s="12"/>
      <c r="B7" s="24" t="s">
        <v>27</v>
      </c>
      <c r="C7" s="11"/>
    </row>
    <row r="8" spans="1:3" ht="18">
      <c r="A8" s="12"/>
      <c r="B8" s="24" t="s">
        <v>27</v>
      </c>
      <c r="C8" s="11"/>
    </row>
    <row r="9" spans="1:3" ht="18">
      <c r="A9" s="12"/>
      <c r="B9" s="24" t="s">
        <v>27</v>
      </c>
      <c r="C9" s="11"/>
    </row>
    <row r="10" spans="1:3" ht="18.75">
      <c r="A10" s="13"/>
      <c r="B10" s="25" t="s">
        <v>27</v>
      </c>
      <c r="C10" s="14"/>
    </row>
    <row r="11" spans="1:3" ht="18">
      <c r="A11" s="15" t="s">
        <v>57</v>
      </c>
      <c r="B11" s="26"/>
      <c r="C11" s="16">
        <f>SUM(C3:C10)</f>
        <v>30230</v>
      </c>
    </row>
  </sheetData>
  <mergeCells count="1">
    <mergeCell ref="A1:C1"/>
  </mergeCells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0" customWidth="1"/>
  </cols>
  <sheetData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